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все\1. Документы Новое технол\7 Отчеты\Тех. присоед. (месяц)   размещать на сайт до 5 числа\"/>
    </mc:Choice>
  </mc:AlternateContent>
  <bookViews>
    <workbookView xWindow="0" yWindow="480" windowWidth="19440" windowHeight="8655" tabRatio="601"/>
  </bookViews>
  <sheets>
    <sheet name="январь-декабрь 2023" sheetId="3" r:id="rId1"/>
  </sheets>
  <definedNames>
    <definedName name="_xlnm._FilterDatabase" localSheetId="0" hidden="1">'январь-декабрь 2023'!$A$5:$Y$130</definedName>
    <definedName name="_xlnm.Print_Titles" localSheetId="0">'январь-декабрь 2023'!$3:$5</definedName>
  </definedNames>
  <calcPr calcId="152511"/>
</workbook>
</file>

<file path=xl/calcChain.xml><?xml version="1.0" encoding="utf-8"?>
<calcChain xmlns="http://schemas.openxmlformats.org/spreadsheetml/2006/main">
  <c r="C131" i="3" l="1"/>
  <c r="C125" i="3" l="1"/>
  <c r="C114" i="3" l="1"/>
  <c r="C93" i="3" l="1"/>
  <c r="C82" i="3" l="1"/>
  <c r="C77" i="3" l="1"/>
  <c r="C55" i="3" l="1"/>
  <c r="C44" i="3"/>
  <c r="C32" i="3" l="1"/>
  <c r="C27" i="3" l="1"/>
</calcChain>
</file>

<file path=xl/sharedStrings.xml><?xml version="1.0" encoding="utf-8"?>
<sst xmlns="http://schemas.openxmlformats.org/spreadsheetml/2006/main" count="267" uniqueCount="45">
  <si>
    <t>информация о закрытых договорах</t>
  </si>
  <si>
    <t>№ договора</t>
  </si>
  <si>
    <t>период</t>
  </si>
  <si>
    <t>информация о поданных заявках</t>
  </si>
  <si>
    <t>информация о заключенных договорах</t>
  </si>
  <si>
    <t>сумма договора</t>
  </si>
  <si>
    <t>количество поданных заявок, шт.</t>
  </si>
  <si>
    <t>присоединяемая мощность, кВт</t>
  </si>
  <si>
    <t>заявленная мощность, кВт</t>
  </si>
  <si>
    <t>дата заключения договора</t>
  </si>
  <si>
    <t>подстанция</t>
  </si>
  <si>
    <t>ячейка</t>
  </si>
  <si>
    <t>центр питания</t>
  </si>
  <si>
    <t>аннулиро-ванные заявки, шт.</t>
  </si>
  <si>
    <t>дата заклю-чения акта тех-нологического присоединения</t>
  </si>
  <si>
    <t>№ акта тех-нологического присоединения</t>
  </si>
  <si>
    <t>присоедененная ощность , кВт</t>
  </si>
  <si>
    <t>январь</t>
  </si>
  <si>
    <t>сумма договора, руб  (с НДС)</t>
  </si>
  <si>
    <t>Исполнения договора</t>
  </si>
  <si>
    <t>ПС 110 кВ Зубова Поляна</t>
  </si>
  <si>
    <t>ПС 110 кВ Ударный</t>
  </si>
  <si>
    <t>ТПС 110 кВ Потьма</t>
  </si>
  <si>
    <t>ПС 110 кВ Явас</t>
  </si>
  <si>
    <t>ПС 110 кВ Сосновка</t>
  </si>
  <si>
    <t>Информация о  наличии (об отсутствии) технической возможности доступа к регулируемым товарам (работам, услугам) и о регистрации  и  ходе реализации заявок на технологическое присоединение за 2023 год</t>
  </si>
  <si>
    <t>13-16</t>
  </si>
  <si>
    <t>февраль</t>
  </si>
  <si>
    <t>ПС 110/35/10 кВ Ширингуши</t>
  </si>
  <si>
    <t>ТПС 110 кВ Теплый Стан</t>
  </si>
  <si>
    <t>март</t>
  </si>
  <si>
    <t>апрель</t>
  </si>
  <si>
    <t>май</t>
  </si>
  <si>
    <t>ПС 35/10 "Выша"</t>
  </si>
  <si>
    <t>июнь</t>
  </si>
  <si>
    <t>июль</t>
  </si>
  <si>
    <t>ПС 110 кВ Ширингуши</t>
  </si>
  <si>
    <t>44-46</t>
  </si>
  <si>
    <t>ТПС 110 кВ Вад</t>
  </si>
  <si>
    <t>август</t>
  </si>
  <si>
    <t>сентябрь</t>
  </si>
  <si>
    <t>октябрь</t>
  </si>
  <si>
    <t>ноябрь</t>
  </si>
  <si>
    <t>1 шт.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</si>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</sst>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2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18" xfId="0" applyNumberFormat="1" applyFont="1" applyFill="1" applyBorder="1" applyAlignment="1">
      <alignment horizontal="center" vertical="center"/>
    </xf>
    <xf numFmtId="164" fontId="2" fillId="2" borderId="31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34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/>
    </xf>
    <xf numFmtId="1" fontId="1" fillId="0" borderId="37" xfId="0" applyNumberFormat="1" applyFont="1" applyFill="1" applyBorder="1" applyAlignment="1">
      <alignment horizontal="center" vertical="center" wrapText="1"/>
    </xf>
    <xf numFmtId="14" fontId="1" fillId="0" borderId="3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/>
    </xf>
    <xf numFmtId="14" fontId="1" fillId="0" borderId="35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/>
    </xf>
    <xf numFmtId="49" fontId="6" fillId="3" borderId="11" xfId="0" applyNumberFormat="1" applyFont="1" applyFill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49" fontId="6" fillId="3" borderId="36" xfId="0" applyNumberFormat="1" applyFont="1" applyFill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/>
    </xf>
    <xf numFmtId="14" fontId="1" fillId="0" borderId="31" xfId="0" applyNumberFormat="1" applyFont="1" applyBorder="1" applyAlignment="1">
      <alignment horizontal="center" vertical="center"/>
    </xf>
    <xf numFmtId="49" fontId="6" fillId="3" borderId="31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 vertical="center"/>
    </xf>
    <xf numFmtId="1" fontId="1" fillId="0" borderId="44" xfId="0" applyNumberFormat="1" applyFont="1" applyBorder="1" applyAlignment="1">
      <alignment horizontal="center"/>
    </xf>
    <xf numFmtId="0" fontId="1" fillId="0" borderId="45" xfId="0" applyFont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4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47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/>
    </xf>
    <xf numFmtId="14" fontId="1" fillId="0" borderId="51" xfId="0" applyNumberFormat="1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" fontId="1" fillId="0" borderId="54" xfId="0" applyNumberFormat="1" applyFont="1" applyFill="1" applyBorder="1" applyAlignment="1">
      <alignment horizontal="center" vertical="center" wrapText="1"/>
    </xf>
    <xf numFmtId="4" fontId="1" fillId="0" borderId="39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4" fontId="1" fillId="0" borderId="50" xfId="0" applyNumberFormat="1" applyFont="1" applyFill="1" applyBorder="1" applyAlignment="1">
      <alignment horizontal="center" vertical="center"/>
    </xf>
    <xf numFmtId="4" fontId="1" fillId="0" borderId="44" xfId="0" applyNumberFormat="1" applyFont="1" applyFill="1" applyBorder="1" applyAlignment="1">
      <alignment horizontal="center" vertical="center" wrapText="1"/>
    </xf>
    <xf numFmtId="14" fontId="1" fillId="0" borderId="2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14" fontId="1" fillId="0" borderId="5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/>
    </xf>
    <xf numFmtId="14" fontId="1" fillId="0" borderId="34" xfId="0" applyNumberFormat="1" applyFont="1" applyFill="1" applyBorder="1" applyAlignment="1">
      <alignment horizontal="center" vertical="center"/>
    </xf>
    <xf numFmtId="1" fontId="1" fillId="0" borderId="56" xfId="0" applyNumberFormat="1" applyFont="1" applyFill="1" applyBorder="1" applyAlignment="1">
      <alignment horizontal="center" vertical="center" wrapText="1"/>
    </xf>
    <xf numFmtId="1" fontId="1" fillId="0" borderId="57" xfId="0" applyNumberFormat="1" applyFont="1" applyFill="1" applyBorder="1" applyAlignment="1">
      <alignment horizontal="center" vertical="center" wrapText="1"/>
    </xf>
    <xf numFmtId="14" fontId="1" fillId="0" borderId="58" xfId="0" applyNumberFormat="1" applyFont="1" applyFill="1" applyBorder="1" applyAlignment="1">
      <alignment horizontal="center" vertical="center"/>
    </xf>
    <xf numFmtId="14" fontId="1" fillId="0" borderId="59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 wrapText="1"/>
    </xf>
    <xf numFmtId="4" fontId="1" fillId="0" borderId="38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60" xfId="0" applyNumberFormat="1" applyFont="1" applyFill="1" applyBorder="1" applyAlignment="1">
      <alignment horizontal="center" vertical="center"/>
    </xf>
    <xf numFmtId="1" fontId="1" fillId="0" borderId="6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/>
    </xf>
    <xf numFmtId="14" fontId="1" fillId="0" borderId="62" xfId="0" applyNumberFormat="1" applyFont="1" applyFill="1" applyBorder="1" applyAlignment="1">
      <alignment horizontal="center" vertical="center"/>
    </xf>
    <xf numFmtId="14" fontId="1" fillId="0" borderId="28" xfId="0" applyNumberFormat="1" applyFont="1" applyFill="1" applyBorder="1" applyAlignment="1">
      <alignment horizontal="center" vertical="center"/>
    </xf>
    <xf numFmtId="14" fontId="1" fillId="0" borderId="30" xfId="0" applyNumberFormat="1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2" fontId="2" fillId="0" borderId="53" xfId="0" applyNumberFormat="1" applyFont="1" applyFill="1" applyBorder="1" applyAlignment="1">
      <alignment horizontal="center" vertical="center"/>
    </xf>
    <xf numFmtId="2" fontId="2" fillId="0" borderId="33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2" fontId="2" fillId="0" borderId="40" xfId="0" applyNumberFormat="1" applyFont="1" applyFill="1" applyBorder="1" applyAlignment="1">
      <alignment horizontal="center" vertical="center"/>
    </xf>
    <xf numFmtId="2" fontId="2" fillId="0" borderId="41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43" xfId="0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49" xfId="0" applyNumberFormat="1" applyFont="1" applyFill="1" applyBorder="1" applyAlignment="1">
      <alignment horizontal="center" vertical="center"/>
    </xf>
    <xf numFmtId="1" fontId="2" fillId="0" borderId="50" xfId="0" applyNumberFormat="1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0" borderId="48" xfId="0" applyNumberFormat="1" applyFont="1" applyFill="1" applyBorder="1" applyAlignment="1">
      <alignment horizontal="center" vertical="center"/>
    </xf>
    <xf numFmtId="2" fontId="2" fillId="0" borderId="49" xfId="0" applyNumberFormat="1" applyFont="1" applyFill="1" applyBorder="1" applyAlignment="1">
      <alignment horizontal="center" vertical="center"/>
    </xf>
    <xf numFmtId="2" fontId="2" fillId="0" borderId="50" xfId="0" applyNumberFormat="1" applyFont="1" applyFill="1" applyBorder="1" applyAlignment="1">
      <alignment horizontal="center" vertical="center"/>
    </xf>
    <xf numFmtId="2" fontId="2" fillId="0" borderId="43" xfId="0" applyNumberFormat="1" applyFont="1" applyFill="1" applyBorder="1" applyAlignment="1">
      <alignment horizontal="center" vertical="center"/>
    </xf>
    <xf numFmtId="14" fontId="1" fillId="0" borderId="4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63" xfId="0" applyNumberFormat="1" applyFont="1" applyFill="1" applyBorder="1" applyAlignment="1">
      <alignment horizontal="center" vertical="center" wrapText="1"/>
    </xf>
    <xf numFmtId="1" fontId="1" fillId="0" borderId="60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8"/>
  <sheetViews>
    <sheetView tabSelected="1" workbookViewId="0">
      <pane xSplit="3" ySplit="5" topLeftCell="F92" activePane="bottomRight" state="frozen"/>
      <selection pane="topRight" activeCell="D1" sqref="D1"/>
      <selection pane="bottomLeft" activeCell="A6" sqref="A6"/>
      <selection pane="bottomRight" activeCell="K112" sqref="K112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8554687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1.855468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2" width="9.140625" style="1"/>
    <col min="23" max="23" width="9.140625" style="1" customWidth="1"/>
    <col min="24" max="25" width="9.140625" style="1"/>
  </cols>
  <sheetData>
    <row r="1" spans="1:25" ht="39.75" customHeight="1" x14ac:dyDescent="0.2">
      <c r="A1" s="174" t="s">
        <v>25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</row>
    <row r="2" spans="1:25" ht="13.5" thickBot="1" x14ac:dyDescent="0.25">
      <c r="S2" s="21"/>
    </row>
    <row r="3" spans="1:25" s="8" customFormat="1" ht="23.25" customHeight="1" x14ac:dyDescent="0.2">
      <c r="A3" s="175" t="s">
        <v>2</v>
      </c>
      <c r="B3" s="177" t="s">
        <v>3</v>
      </c>
      <c r="C3" s="178"/>
      <c r="D3" s="179" t="s">
        <v>4</v>
      </c>
      <c r="E3" s="180"/>
      <c r="F3" s="180"/>
      <c r="G3" s="180"/>
      <c r="H3" s="180"/>
      <c r="I3" s="180"/>
      <c r="J3" s="25"/>
      <c r="K3" s="180" t="s">
        <v>0</v>
      </c>
      <c r="L3" s="180"/>
      <c r="M3" s="180"/>
      <c r="N3" s="180"/>
      <c r="O3" s="180"/>
      <c r="P3" s="181"/>
      <c r="Q3" s="182"/>
      <c r="R3" s="183"/>
      <c r="S3" s="178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176"/>
      <c r="B4" s="186" t="s">
        <v>6</v>
      </c>
      <c r="C4" s="194" t="s">
        <v>8</v>
      </c>
      <c r="D4" s="186" t="s">
        <v>1</v>
      </c>
      <c r="E4" s="190" t="s">
        <v>9</v>
      </c>
      <c r="F4" s="188" t="s">
        <v>12</v>
      </c>
      <c r="G4" s="198"/>
      <c r="H4" s="190" t="s">
        <v>7</v>
      </c>
      <c r="I4" s="26"/>
      <c r="J4" s="17"/>
      <c r="K4" s="196" t="s">
        <v>1</v>
      </c>
      <c r="L4" s="190" t="s">
        <v>9</v>
      </c>
      <c r="M4" s="190" t="s">
        <v>12</v>
      </c>
      <c r="N4" s="190"/>
      <c r="O4" s="188" t="s">
        <v>16</v>
      </c>
      <c r="P4" s="11"/>
      <c r="Q4" s="190" t="s">
        <v>15</v>
      </c>
      <c r="R4" s="192" t="s">
        <v>14</v>
      </c>
      <c r="S4" s="184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176"/>
      <c r="B5" s="187"/>
      <c r="C5" s="195"/>
      <c r="D5" s="187"/>
      <c r="E5" s="191"/>
      <c r="F5" s="28" t="s">
        <v>10</v>
      </c>
      <c r="G5" s="22" t="s">
        <v>11</v>
      </c>
      <c r="H5" s="191"/>
      <c r="I5" s="27" t="s">
        <v>18</v>
      </c>
      <c r="J5" s="36" t="s">
        <v>19</v>
      </c>
      <c r="K5" s="197"/>
      <c r="L5" s="191"/>
      <c r="M5" s="32" t="s">
        <v>10</v>
      </c>
      <c r="N5" s="22" t="s">
        <v>11</v>
      </c>
      <c r="O5" s="189"/>
      <c r="P5" s="35" t="s">
        <v>5</v>
      </c>
      <c r="Q5" s="191"/>
      <c r="R5" s="193"/>
      <c r="S5" s="185"/>
      <c r="T5" s="9"/>
      <c r="U5" s="9"/>
      <c r="V5" s="9"/>
      <c r="W5" s="9"/>
      <c r="X5" s="9"/>
      <c r="Y5" s="9"/>
    </row>
    <row r="6" spans="1:25" ht="16.5" customHeight="1" x14ac:dyDescent="0.2">
      <c r="A6" s="157" t="s">
        <v>17</v>
      </c>
      <c r="B6" s="160">
        <v>2</v>
      </c>
      <c r="C6" s="164">
        <v>20</v>
      </c>
      <c r="D6" s="29">
        <v>1</v>
      </c>
      <c r="E6" s="18">
        <v>44949</v>
      </c>
      <c r="F6" s="24" t="s">
        <v>23</v>
      </c>
      <c r="G6" s="16">
        <v>3</v>
      </c>
      <c r="H6" s="23">
        <v>5</v>
      </c>
      <c r="I6" s="99">
        <v>51115.777999999998</v>
      </c>
      <c r="J6" s="40">
        <v>44967</v>
      </c>
      <c r="K6" s="46">
        <v>1</v>
      </c>
      <c r="L6" s="18">
        <v>44949</v>
      </c>
      <c r="M6" s="24" t="s">
        <v>23</v>
      </c>
      <c r="N6" s="16">
        <v>3</v>
      </c>
      <c r="O6" s="23">
        <v>5</v>
      </c>
      <c r="P6" s="104">
        <v>51115.777999999998</v>
      </c>
      <c r="Q6" s="52">
        <v>18</v>
      </c>
      <c r="R6" s="34">
        <v>44967</v>
      </c>
      <c r="S6" s="163"/>
    </row>
    <row r="7" spans="1:25" ht="16.5" customHeight="1" x14ac:dyDescent="0.2">
      <c r="A7" s="158"/>
      <c r="B7" s="151"/>
      <c r="C7" s="165"/>
      <c r="D7" s="19">
        <v>2</v>
      </c>
      <c r="E7" s="12">
        <v>44952</v>
      </c>
      <c r="F7" s="49" t="s">
        <v>22</v>
      </c>
      <c r="G7" s="20">
        <v>1</v>
      </c>
      <c r="H7" s="20">
        <v>15</v>
      </c>
      <c r="I7" s="100">
        <v>47880</v>
      </c>
      <c r="J7" s="30">
        <v>45072</v>
      </c>
      <c r="K7" s="14">
        <v>2</v>
      </c>
      <c r="L7" s="12">
        <v>44952</v>
      </c>
      <c r="M7" s="49" t="s">
        <v>22</v>
      </c>
      <c r="N7" s="20">
        <v>1</v>
      </c>
      <c r="O7" s="20">
        <v>15</v>
      </c>
      <c r="P7" s="105">
        <v>47880</v>
      </c>
      <c r="Q7" s="98">
        <v>35</v>
      </c>
      <c r="R7" s="33">
        <v>45072</v>
      </c>
      <c r="S7" s="156"/>
    </row>
    <row r="8" spans="1:25" ht="16.5" customHeight="1" x14ac:dyDescent="0.2">
      <c r="A8" s="158"/>
      <c r="B8" s="151"/>
      <c r="C8" s="165"/>
      <c r="D8" s="56"/>
      <c r="E8" s="53"/>
      <c r="F8" s="69"/>
      <c r="G8" s="70"/>
      <c r="H8" s="71"/>
      <c r="I8" s="99"/>
      <c r="J8" s="30">
        <v>44942</v>
      </c>
      <c r="K8" s="46">
        <v>70</v>
      </c>
      <c r="L8" s="12">
        <v>44845</v>
      </c>
      <c r="M8" s="63" t="s">
        <v>20</v>
      </c>
      <c r="N8" s="48">
        <v>18</v>
      </c>
      <c r="O8" s="64">
        <v>18.41</v>
      </c>
      <c r="P8" s="106">
        <v>61527.94</v>
      </c>
      <c r="Q8" s="52">
        <v>5</v>
      </c>
      <c r="R8" s="33">
        <v>44942</v>
      </c>
      <c r="S8" s="154"/>
    </row>
    <row r="9" spans="1:25" ht="16.5" customHeight="1" x14ac:dyDescent="0.2">
      <c r="A9" s="158"/>
      <c r="B9" s="151"/>
      <c r="C9" s="166"/>
      <c r="D9" s="19"/>
      <c r="E9" s="12"/>
      <c r="F9" s="49"/>
      <c r="G9" s="61"/>
      <c r="H9" s="20"/>
      <c r="I9" s="100"/>
      <c r="J9" s="30">
        <v>44942</v>
      </c>
      <c r="K9" s="14">
        <v>71</v>
      </c>
      <c r="L9" s="12">
        <v>44845</v>
      </c>
      <c r="M9" s="49" t="s">
        <v>24</v>
      </c>
      <c r="N9" s="61">
        <v>13</v>
      </c>
      <c r="O9" s="65">
        <v>18.41</v>
      </c>
      <c r="P9" s="107">
        <v>50488.58</v>
      </c>
      <c r="Q9" s="39">
        <v>6</v>
      </c>
      <c r="R9" s="33">
        <v>44942</v>
      </c>
      <c r="S9" s="156"/>
    </row>
    <row r="10" spans="1:25" ht="16.5" customHeight="1" x14ac:dyDescent="0.2">
      <c r="A10" s="158"/>
      <c r="B10" s="151"/>
      <c r="C10" s="166"/>
      <c r="D10" s="29"/>
      <c r="E10" s="53"/>
      <c r="F10" s="69"/>
      <c r="G10" s="70"/>
      <c r="H10" s="71"/>
      <c r="I10" s="101"/>
      <c r="J10" s="59">
        <v>44942</v>
      </c>
      <c r="K10" s="14">
        <v>72</v>
      </c>
      <c r="L10" s="12">
        <v>44845</v>
      </c>
      <c r="M10" s="49" t="s">
        <v>24</v>
      </c>
      <c r="N10" s="61">
        <v>13</v>
      </c>
      <c r="O10" s="62">
        <v>9</v>
      </c>
      <c r="P10" s="107">
        <v>57267.02</v>
      </c>
      <c r="Q10" s="52">
        <v>7</v>
      </c>
      <c r="R10" s="34">
        <v>44942</v>
      </c>
      <c r="S10" s="156"/>
    </row>
    <row r="11" spans="1:25" ht="16.5" customHeight="1" x14ac:dyDescent="0.2">
      <c r="A11" s="158"/>
      <c r="B11" s="151"/>
      <c r="C11" s="166"/>
      <c r="D11" s="19"/>
      <c r="E11" s="12"/>
      <c r="F11" s="49"/>
      <c r="G11" s="61"/>
      <c r="H11" s="20"/>
      <c r="I11" s="100"/>
      <c r="J11" s="30">
        <v>44942</v>
      </c>
      <c r="K11" s="60">
        <v>73</v>
      </c>
      <c r="L11" s="12">
        <v>44845</v>
      </c>
      <c r="M11" s="49" t="s">
        <v>24</v>
      </c>
      <c r="N11" s="57">
        <v>13</v>
      </c>
      <c r="O11" s="58">
        <v>9</v>
      </c>
      <c r="P11" s="107">
        <v>61780.88</v>
      </c>
      <c r="Q11" s="39">
        <v>8</v>
      </c>
      <c r="R11" s="33">
        <v>44942</v>
      </c>
      <c r="S11" s="156"/>
    </row>
    <row r="12" spans="1:25" ht="16.5" customHeight="1" x14ac:dyDescent="0.2">
      <c r="A12" s="158"/>
      <c r="B12" s="151"/>
      <c r="C12" s="165"/>
      <c r="D12" s="56"/>
      <c r="E12" s="53"/>
      <c r="F12" s="69"/>
      <c r="G12" s="70"/>
      <c r="H12" s="71"/>
      <c r="I12" s="101"/>
      <c r="J12" s="31">
        <v>44939</v>
      </c>
      <c r="K12" s="14">
        <v>74</v>
      </c>
      <c r="L12" s="12">
        <v>44845</v>
      </c>
      <c r="M12" s="24" t="s">
        <v>21</v>
      </c>
      <c r="N12" s="61">
        <v>8</v>
      </c>
      <c r="O12" s="62">
        <v>18</v>
      </c>
      <c r="P12" s="107">
        <v>50488.58</v>
      </c>
      <c r="Q12" s="52">
        <v>3</v>
      </c>
      <c r="R12" s="51">
        <v>44939</v>
      </c>
      <c r="S12" s="156"/>
    </row>
    <row r="13" spans="1:25" ht="16.5" customHeight="1" x14ac:dyDescent="0.2">
      <c r="A13" s="158"/>
      <c r="B13" s="151"/>
      <c r="C13" s="166"/>
      <c r="D13" s="19"/>
      <c r="E13" s="12"/>
      <c r="F13" s="49"/>
      <c r="G13" s="61"/>
      <c r="H13" s="20"/>
      <c r="I13" s="100"/>
      <c r="J13" s="30">
        <v>44939</v>
      </c>
      <c r="K13" s="60">
        <v>75</v>
      </c>
      <c r="L13" s="12">
        <v>44845</v>
      </c>
      <c r="M13" s="24" t="s">
        <v>21</v>
      </c>
      <c r="N13" s="61">
        <v>8</v>
      </c>
      <c r="O13" s="58">
        <v>18</v>
      </c>
      <c r="P13" s="107">
        <v>62538.29</v>
      </c>
      <c r="Q13" s="39">
        <v>4</v>
      </c>
      <c r="R13" s="33">
        <v>44939</v>
      </c>
      <c r="S13" s="156"/>
    </row>
    <row r="14" spans="1:25" ht="16.5" customHeight="1" x14ac:dyDescent="0.2">
      <c r="A14" s="158"/>
      <c r="B14" s="151"/>
      <c r="C14" s="165"/>
      <c r="D14" s="56"/>
      <c r="E14" s="53"/>
      <c r="F14" s="69"/>
      <c r="G14" s="70"/>
      <c r="H14" s="71"/>
      <c r="I14" s="101"/>
      <c r="J14" s="31">
        <v>44943</v>
      </c>
      <c r="K14" s="14">
        <v>76</v>
      </c>
      <c r="L14" s="12">
        <v>44845</v>
      </c>
      <c r="M14" s="49" t="s">
        <v>24</v>
      </c>
      <c r="N14" s="61">
        <v>4</v>
      </c>
      <c r="O14" s="65">
        <v>18.41</v>
      </c>
      <c r="P14" s="107">
        <v>66552.31</v>
      </c>
      <c r="Q14" s="52">
        <v>10</v>
      </c>
      <c r="R14" s="51">
        <v>44943</v>
      </c>
      <c r="S14" s="156"/>
    </row>
    <row r="15" spans="1:25" ht="16.5" customHeight="1" x14ac:dyDescent="0.2">
      <c r="A15" s="158"/>
      <c r="B15" s="151"/>
      <c r="C15" s="166"/>
      <c r="D15" s="19"/>
      <c r="E15" s="12"/>
      <c r="F15" s="49"/>
      <c r="G15" s="61"/>
      <c r="H15" s="20"/>
      <c r="I15" s="100"/>
      <c r="J15" s="30">
        <v>44943</v>
      </c>
      <c r="K15" s="46">
        <v>77</v>
      </c>
      <c r="L15" s="12">
        <v>44845</v>
      </c>
      <c r="M15" s="49" t="s">
        <v>24</v>
      </c>
      <c r="N15" s="61">
        <v>4</v>
      </c>
      <c r="O15" s="66">
        <v>16.8</v>
      </c>
      <c r="P15" s="107">
        <v>46724.480000000003</v>
      </c>
      <c r="Q15" s="39">
        <v>9</v>
      </c>
      <c r="R15" s="33">
        <v>44943</v>
      </c>
      <c r="S15" s="156"/>
    </row>
    <row r="16" spans="1:25" ht="16.5" customHeight="1" x14ac:dyDescent="0.2">
      <c r="A16" s="158"/>
      <c r="B16" s="151"/>
      <c r="C16" s="165"/>
      <c r="D16" s="56"/>
      <c r="E16" s="53"/>
      <c r="F16" s="69"/>
      <c r="G16" s="70"/>
      <c r="H16" s="71"/>
      <c r="I16" s="101"/>
      <c r="J16" s="59">
        <v>44943</v>
      </c>
      <c r="K16" s="14">
        <v>78</v>
      </c>
      <c r="L16" s="12">
        <v>44845</v>
      </c>
      <c r="M16" s="49" t="s">
        <v>24</v>
      </c>
      <c r="N16" s="61">
        <v>4</v>
      </c>
      <c r="O16" s="62">
        <v>18</v>
      </c>
      <c r="P16" s="107">
        <v>61780.88</v>
      </c>
      <c r="Q16" s="52">
        <v>12</v>
      </c>
      <c r="R16" s="34">
        <v>44943</v>
      </c>
      <c r="S16" s="154"/>
    </row>
    <row r="17" spans="1:19" ht="16.5" customHeight="1" x14ac:dyDescent="0.2">
      <c r="A17" s="158"/>
      <c r="B17" s="151"/>
      <c r="C17" s="166"/>
      <c r="D17" s="19"/>
      <c r="E17" s="12"/>
      <c r="F17" s="49"/>
      <c r="G17" s="61"/>
      <c r="H17" s="20"/>
      <c r="I17" s="100"/>
      <c r="J17" s="30">
        <v>44943</v>
      </c>
      <c r="K17" s="14">
        <v>79</v>
      </c>
      <c r="L17" s="12">
        <v>44845</v>
      </c>
      <c r="M17" s="49" t="s">
        <v>24</v>
      </c>
      <c r="N17" s="61">
        <v>4</v>
      </c>
      <c r="O17" s="66">
        <v>16.8</v>
      </c>
      <c r="P17" s="107">
        <v>67559.63</v>
      </c>
      <c r="Q17" s="39">
        <v>11</v>
      </c>
      <c r="R17" s="33">
        <v>44943</v>
      </c>
      <c r="S17" s="156"/>
    </row>
    <row r="18" spans="1:19" ht="16.5" customHeight="1" x14ac:dyDescent="0.2">
      <c r="A18" s="158"/>
      <c r="B18" s="151"/>
      <c r="C18" s="165"/>
      <c r="D18" s="29"/>
      <c r="E18" s="18"/>
      <c r="F18" s="24"/>
      <c r="G18" s="15"/>
      <c r="H18" s="37"/>
      <c r="I18" s="99"/>
      <c r="J18" s="31">
        <v>44957</v>
      </c>
      <c r="K18" s="46">
        <v>80</v>
      </c>
      <c r="L18" s="12">
        <v>44845</v>
      </c>
      <c r="M18" s="49" t="s">
        <v>24</v>
      </c>
      <c r="N18" s="61">
        <v>4</v>
      </c>
      <c r="O18" s="62">
        <v>72</v>
      </c>
      <c r="P18" s="107">
        <v>1506972.94</v>
      </c>
      <c r="Q18" s="38" t="s">
        <v>26</v>
      </c>
      <c r="R18" s="51">
        <v>44957</v>
      </c>
      <c r="S18" s="156"/>
    </row>
    <row r="19" spans="1:19" ht="16.5" customHeight="1" x14ac:dyDescent="0.2">
      <c r="A19" s="158"/>
      <c r="B19" s="151"/>
      <c r="C19" s="165"/>
      <c r="D19" s="56"/>
      <c r="E19" s="53"/>
      <c r="F19" s="69"/>
      <c r="G19" s="70"/>
      <c r="H19" s="71"/>
      <c r="I19" s="101"/>
      <c r="J19" s="59">
        <v>44939</v>
      </c>
      <c r="K19" s="14">
        <v>82</v>
      </c>
      <c r="L19" s="12">
        <v>44845</v>
      </c>
      <c r="M19" s="49" t="s">
        <v>23</v>
      </c>
      <c r="N19" s="61">
        <v>3</v>
      </c>
      <c r="O19" s="65">
        <v>18.41</v>
      </c>
      <c r="P19" s="106">
        <v>43612.02</v>
      </c>
      <c r="Q19" s="52">
        <v>2</v>
      </c>
      <c r="R19" s="34">
        <v>44939</v>
      </c>
      <c r="S19" s="154"/>
    </row>
    <row r="20" spans="1:19" ht="16.5" customHeight="1" thickBot="1" x14ac:dyDescent="0.25">
      <c r="A20" s="159"/>
      <c r="B20" s="161"/>
      <c r="C20" s="167"/>
      <c r="D20" s="67"/>
      <c r="E20" s="42"/>
      <c r="F20" s="47"/>
      <c r="G20" s="43"/>
      <c r="H20" s="43"/>
      <c r="I20" s="102"/>
      <c r="J20" s="41">
        <v>44939</v>
      </c>
      <c r="K20" s="68">
        <v>83</v>
      </c>
      <c r="L20" s="42">
        <v>44845</v>
      </c>
      <c r="M20" s="47" t="s">
        <v>23</v>
      </c>
      <c r="N20" s="54">
        <v>3</v>
      </c>
      <c r="O20" s="55">
        <v>9</v>
      </c>
      <c r="P20" s="108">
        <v>49584</v>
      </c>
      <c r="Q20" s="44">
        <v>1</v>
      </c>
      <c r="R20" s="45">
        <v>44939</v>
      </c>
      <c r="S20" s="162"/>
    </row>
    <row r="21" spans="1:19" ht="16.5" customHeight="1" x14ac:dyDescent="0.2">
      <c r="A21" s="157" t="s">
        <v>27</v>
      </c>
      <c r="B21" s="160">
        <v>3</v>
      </c>
      <c r="C21" s="169">
        <v>11</v>
      </c>
      <c r="D21" s="29">
        <v>3</v>
      </c>
      <c r="E21" s="18">
        <v>44973</v>
      </c>
      <c r="F21" s="24" t="s">
        <v>20</v>
      </c>
      <c r="G21" s="16">
        <v>18</v>
      </c>
      <c r="H21" s="23">
        <v>3</v>
      </c>
      <c r="I21" s="99">
        <v>9576</v>
      </c>
      <c r="J21" s="40">
        <v>45007</v>
      </c>
      <c r="K21" s="46">
        <v>3</v>
      </c>
      <c r="L21" s="18">
        <v>44973</v>
      </c>
      <c r="M21" s="24" t="s">
        <v>20</v>
      </c>
      <c r="N21" s="16">
        <v>18</v>
      </c>
      <c r="O21" s="23">
        <v>3</v>
      </c>
      <c r="P21" s="104">
        <v>9576</v>
      </c>
      <c r="Q21" s="52">
        <v>25</v>
      </c>
      <c r="R21" s="34">
        <v>45007</v>
      </c>
      <c r="S21" s="163"/>
    </row>
    <row r="22" spans="1:19" ht="16.5" customHeight="1" x14ac:dyDescent="0.2">
      <c r="A22" s="158"/>
      <c r="B22" s="151"/>
      <c r="C22" s="170"/>
      <c r="D22" s="19">
        <v>4</v>
      </c>
      <c r="E22" s="12">
        <v>44973</v>
      </c>
      <c r="F22" s="24" t="s">
        <v>20</v>
      </c>
      <c r="G22" s="20">
        <v>7</v>
      </c>
      <c r="H22" s="20">
        <v>3</v>
      </c>
      <c r="I22" s="99">
        <v>9576</v>
      </c>
      <c r="J22" s="30">
        <v>45005</v>
      </c>
      <c r="K22" s="14">
        <v>4</v>
      </c>
      <c r="L22" s="12">
        <v>44973</v>
      </c>
      <c r="M22" s="24" t="s">
        <v>20</v>
      </c>
      <c r="N22" s="20">
        <v>7</v>
      </c>
      <c r="O22" s="20">
        <v>3</v>
      </c>
      <c r="P22" s="109">
        <v>9576</v>
      </c>
      <c r="Q22" s="39">
        <v>21</v>
      </c>
      <c r="R22" s="50">
        <v>45005</v>
      </c>
      <c r="S22" s="154"/>
    </row>
    <row r="23" spans="1:19" ht="16.5" customHeight="1" x14ac:dyDescent="0.2">
      <c r="A23" s="158"/>
      <c r="B23" s="151"/>
      <c r="C23" s="170"/>
      <c r="D23" s="56">
        <v>5</v>
      </c>
      <c r="E23" s="53">
        <v>44974</v>
      </c>
      <c r="F23" s="24" t="s">
        <v>20</v>
      </c>
      <c r="G23" s="70">
        <v>7</v>
      </c>
      <c r="H23" s="71">
        <v>5</v>
      </c>
      <c r="I23" s="99">
        <v>15960</v>
      </c>
      <c r="J23" s="30">
        <v>45005</v>
      </c>
      <c r="K23" s="80">
        <v>5</v>
      </c>
      <c r="L23" s="12">
        <v>44974</v>
      </c>
      <c r="M23" s="24" t="s">
        <v>20</v>
      </c>
      <c r="N23" s="61">
        <v>7</v>
      </c>
      <c r="O23" s="20">
        <v>5</v>
      </c>
      <c r="P23" s="109">
        <v>15960</v>
      </c>
      <c r="Q23" s="52">
        <v>22</v>
      </c>
      <c r="R23" s="50">
        <v>45005</v>
      </c>
      <c r="S23" s="154"/>
    </row>
    <row r="24" spans="1:19" ht="16.5" customHeight="1" x14ac:dyDescent="0.2">
      <c r="A24" s="158"/>
      <c r="B24" s="151"/>
      <c r="C24" s="170"/>
      <c r="D24" s="19"/>
      <c r="E24" s="12"/>
      <c r="F24" s="49"/>
      <c r="G24" s="61"/>
      <c r="H24" s="20"/>
      <c r="I24" s="100"/>
      <c r="J24" s="30">
        <v>44967</v>
      </c>
      <c r="K24" s="46">
        <v>68</v>
      </c>
      <c r="L24" s="18">
        <v>44841</v>
      </c>
      <c r="M24" s="13" t="s">
        <v>28</v>
      </c>
      <c r="N24" s="48">
        <v>2</v>
      </c>
      <c r="O24" s="73">
        <v>15</v>
      </c>
      <c r="P24" s="106">
        <v>97832.15</v>
      </c>
      <c r="Q24" s="39">
        <v>18</v>
      </c>
      <c r="R24" s="33">
        <v>44967</v>
      </c>
      <c r="S24" s="154"/>
    </row>
    <row r="25" spans="1:19" ht="16.5" customHeight="1" x14ac:dyDescent="0.2">
      <c r="A25" s="158"/>
      <c r="B25" s="151"/>
      <c r="C25" s="170"/>
      <c r="D25" s="29"/>
      <c r="E25" s="53"/>
      <c r="F25" s="69"/>
      <c r="G25" s="70"/>
      <c r="H25" s="71"/>
      <c r="I25" s="101"/>
      <c r="J25" s="59">
        <v>44973</v>
      </c>
      <c r="K25" s="14">
        <v>96</v>
      </c>
      <c r="L25" s="12">
        <v>44924</v>
      </c>
      <c r="M25" s="24" t="s">
        <v>20</v>
      </c>
      <c r="N25" s="61">
        <v>7</v>
      </c>
      <c r="O25" s="73">
        <v>25</v>
      </c>
      <c r="P25" s="109">
        <v>36484.160000000003</v>
      </c>
      <c r="Q25" s="39">
        <v>19</v>
      </c>
      <c r="R25" s="33">
        <v>44973</v>
      </c>
      <c r="S25" s="154"/>
    </row>
    <row r="26" spans="1:19" ht="16.5" customHeight="1" thickBot="1" x14ac:dyDescent="0.25">
      <c r="A26" s="159"/>
      <c r="B26" s="161"/>
      <c r="C26" s="173"/>
      <c r="D26" s="67"/>
      <c r="E26" s="42"/>
      <c r="F26" s="47"/>
      <c r="G26" s="54"/>
      <c r="H26" s="43"/>
      <c r="I26" s="102"/>
      <c r="J26" s="41">
        <v>44979</v>
      </c>
      <c r="K26" s="78">
        <v>85</v>
      </c>
      <c r="L26" s="74">
        <v>44865</v>
      </c>
      <c r="M26" s="75" t="s">
        <v>29</v>
      </c>
      <c r="N26" s="76">
        <v>8</v>
      </c>
      <c r="O26" s="77">
        <v>7</v>
      </c>
      <c r="P26" s="110">
        <v>103141.26</v>
      </c>
      <c r="Q26" s="79">
        <v>20</v>
      </c>
      <c r="R26" s="45">
        <v>44979</v>
      </c>
      <c r="S26" s="162"/>
    </row>
    <row r="27" spans="1:19" ht="16.5" customHeight="1" x14ac:dyDescent="0.2">
      <c r="A27" s="157" t="s">
        <v>30</v>
      </c>
      <c r="B27" s="160">
        <v>5</v>
      </c>
      <c r="C27" s="153">
        <f>H27+H28+H29+H30+H31</f>
        <v>128.06</v>
      </c>
      <c r="D27" s="29">
        <v>6</v>
      </c>
      <c r="E27" s="18">
        <v>44986</v>
      </c>
      <c r="F27" s="24" t="s">
        <v>23</v>
      </c>
      <c r="G27" s="16">
        <v>3</v>
      </c>
      <c r="H27" s="23">
        <v>80</v>
      </c>
      <c r="I27" s="99">
        <v>74115.62</v>
      </c>
      <c r="J27" s="40">
        <v>45007</v>
      </c>
      <c r="K27" s="46">
        <v>6</v>
      </c>
      <c r="L27" s="18">
        <v>44986</v>
      </c>
      <c r="M27" s="24" t="s">
        <v>23</v>
      </c>
      <c r="N27" s="16">
        <v>3</v>
      </c>
      <c r="O27" s="23">
        <v>80</v>
      </c>
      <c r="P27" s="104">
        <v>74115.62</v>
      </c>
      <c r="Q27" s="52">
        <v>23</v>
      </c>
      <c r="R27" s="34">
        <v>45007</v>
      </c>
      <c r="S27" s="163"/>
    </row>
    <row r="28" spans="1:19" ht="16.5" customHeight="1" x14ac:dyDescent="0.2">
      <c r="A28" s="158"/>
      <c r="B28" s="151"/>
      <c r="C28" s="154"/>
      <c r="D28" s="19">
        <v>7</v>
      </c>
      <c r="E28" s="12">
        <v>44998</v>
      </c>
      <c r="F28" s="24" t="s">
        <v>23</v>
      </c>
      <c r="G28" s="15">
        <v>3</v>
      </c>
      <c r="H28" s="20">
        <v>18</v>
      </c>
      <c r="I28" s="99">
        <v>83754.429999999993</v>
      </c>
      <c r="J28" s="30">
        <v>45107</v>
      </c>
      <c r="K28" s="14">
        <v>7</v>
      </c>
      <c r="L28" s="12">
        <v>44998</v>
      </c>
      <c r="M28" s="24" t="s">
        <v>23</v>
      </c>
      <c r="N28" s="15">
        <v>3</v>
      </c>
      <c r="O28" s="20">
        <v>18</v>
      </c>
      <c r="P28" s="106">
        <v>83754.429999999993</v>
      </c>
      <c r="Q28" s="39">
        <v>38</v>
      </c>
      <c r="R28" s="33">
        <v>45107</v>
      </c>
      <c r="S28" s="154"/>
    </row>
    <row r="29" spans="1:19" ht="16.5" customHeight="1" x14ac:dyDescent="0.2">
      <c r="A29" s="158"/>
      <c r="B29" s="151"/>
      <c r="C29" s="154"/>
      <c r="D29" s="56">
        <v>8</v>
      </c>
      <c r="E29" s="53">
        <v>44998</v>
      </c>
      <c r="F29" s="24" t="s">
        <v>23</v>
      </c>
      <c r="G29" s="15">
        <v>3</v>
      </c>
      <c r="H29" s="71">
        <v>25</v>
      </c>
      <c r="I29" s="99">
        <v>65698.039999999994</v>
      </c>
      <c r="J29" s="81">
        <v>45007</v>
      </c>
      <c r="K29" s="80">
        <v>8</v>
      </c>
      <c r="L29" s="12">
        <v>44998</v>
      </c>
      <c r="M29" s="24" t="s">
        <v>23</v>
      </c>
      <c r="N29" s="15">
        <v>3</v>
      </c>
      <c r="O29" s="20">
        <v>25</v>
      </c>
      <c r="P29" s="106">
        <v>65698.039999999994</v>
      </c>
      <c r="Q29" s="52">
        <v>24</v>
      </c>
      <c r="R29" s="33">
        <v>45007</v>
      </c>
      <c r="S29" s="154"/>
    </row>
    <row r="30" spans="1:19" ht="16.5" customHeight="1" x14ac:dyDescent="0.2">
      <c r="A30" s="158"/>
      <c r="B30" s="151"/>
      <c r="C30" s="154"/>
      <c r="D30" s="19">
        <v>9</v>
      </c>
      <c r="E30" s="12">
        <v>45009</v>
      </c>
      <c r="F30" s="24" t="s">
        <v>20</v>
      </c>
      <c r="G30" s="70">
        <v>7</v>
      </c>
      <c r="H30" s="20">
        <v>5</v>
      </c>
      <c r="I30" s="100">
        <v>15960</v>
      </c>
      <c r="J30" s="81">
        <v>45075</v>
      </c>
      <c r="K30" s="80">
        <v>9</v>
      </c>
      <c r="L30" s="12">
        <v>45009</v>
      </c>
      <c r="M30" s="24" t="s">
        <v>20</v>
      </c>
      <c r="N30" s="70">
        <v>7</v>
      </c>
      <c r="O30" s="20">
        <v>5</v>
      </c>
      <c r="P30" s="106">
        <v>15960</v>
      </c>
      <c r="Q30" s="39">
        <v>36</v>
      </c>
      <c r="R30" s="33">
        <v>45075</v>
      </c>
      <c r="S30" s="154"/>
    </row>
    <row r="31" spans="1:19" ht="16.5" customHeight="1" thickBot="1" x14ac:dyDescent="0.25">
      <c r="A31" s="159"/>
      <c r="B31" s="161"/>
      <c r="C31" s="162"/>
      <c r="D31" s="67">
        <v>10</v>
      </c>
      <c r="E31" s="42">
        <v>45013</v>
      </c>
      <c r="F31" s="47" t="s">
        <v>20</v>
      </c>
      <c r="G31" s="54">
        <v>6</v>
      </c>
      <c r="H31" s="82">
        <v>0.06</v>
      </c>
      <c r="I31" s="102">
        <v>51115.78</v>
      </c>
      <c r="J31" s="41">
        <v>45056</v>
      </c>
      <c r="K31" s="68">
        <v>10</v>
      </c>
      <c r="L31" s="42">
        <v>45013</v>
      </c>
      <c r="M31" s="47" t="s">
        <v>20</v>
      </c>
      <c r="N31" s="54">
        <v>6</v>
      </c>
      <c r="O31" s="82">
        <v>0.06</v>
      </c>
      <c r="P31" s="108">
        <v>51115.78</v>
      </c>
      <c r="Q31" s="44">
        <v>30</v>
      </c>
      <c r="R31" s="45">
        <v>45056</v>
      </c>
      <c r="S31" s="162"/>
    </row>
    <row r="32" spans="1:19" ht="16.5" customHeight="1" x14ac:dyDescent="0.2">
      <c r="A32" s="147" t="s">
        <v>31</v>
      </c>
      <c r="B32" s="150">
        <v>8</v>
      </c>
      <c r="C32" s="199">
        <f>H36+H37+H38+H39+H40+H41+H42+H43</f>
        <v>145.35000000000002</v>
      </c>
      <c r="D32" s="56"/>
      <c r="E32" s="53"/>
      <c r="F32" s="69"/>
      <c r="G32" s="70"/>
      <c r="H32" s="91"/>
      <c r="I32" s="101"/>
      <c r="J32" s="96">
        <v>45020</v>
      </c>
      <c r="K32" s="46">
        <v>63</v>
      </c>
      <c r="L32" s="18">
        <v>44813</v>
      </c>
      <c r="M32" s="94" t="s">
        <v>29</v>
      </c>
      <c r="N32" s="48">
        <v>10</v>
      </c>
      <c r="O32" s="73">
        <v>2</v>
      </c>
      <c r="P32" s="104">
        <v>179630.55</v>
      </c>
      <c r="Q32" s="52">
        <v>26</v>
      </c>
      <c r="R32" s="34">
        <v>45020</v>
      </c>
      <c r="S32" s="153"/>
    </row>
    <row r="33" spans="1:19" ht="16.5" customHeight="1" x14ac:dyDescent="0.2">
      <c r="A33" s="148"/>
      <c r="B33" s="151"/>
      <c r="C33" s="200"/>
      <c r="D33" s="19"/>
      <c r="E33" s="12"/>
      <c r="F33" s="49"/>
      <c r="G33" s="61"/>
      <c r="H33" s="93"/>
      <c r="I33" s="100"/>
      <c r="J33" s="30">
        <v>45021</v>
      </c>
      <c r="K33" s="80">
        <v>95</v>
      </c>
      <c r="L33" s="12">
        <v>44921</v>
      </c>
      <c r="M33" s="49" t="s">
        <v>29</v>
      </c>
      <c r="N33" s="61">
        <v>10</v>
      </c>
      <c r="O33" s="62">
        <v>5</v>
      </c>
      <c r="P33" s="106">
        <v>15000</v>
      </c>
      <c r="Q33" s="39">
        <v>27</v>
      </c>
      <c r="R33" s="33">
        <v>45021</v>
      </c>
      <c r="S33" s="154"/>
    </row>
    <row r="34" spans="1:19" ht="16.5" customHeight="1" x14ac:dyDescent="0.2">
      <c r="A34" s="148"/>
      <c r="B34" s="151"/>
      <c r="C34" s="200"/>
      <c r="D34" s="19"/>
      <c r="E34" s="12"/>
      <c r="F34" s="49"/>
      <c r="G34" s="15"/>
      <c r="H34" s="92"/>
      <c r="I34" s="99"/>
      <c r="J34" s="30">
        <v>45031</v>
      </c>
      <c r="K34" s="46">
        <v>92</v>
      </c>
      <c r="L34" s="18">
        <v>44910</v>
      </c>
      <c r="M34" s="97" t="s">
        <v>20</v>
      </c>
      <c r="N34" s="48">
        <v>16</v>
      </c>
      <c r="O34" s="95">
        <v>15</v>
      </c>
      <c r="P34" s="109">
        <v>436164.97</v>
      </c>
      <c r="Q34" s="39">
        <v>28</v>
      </c>
      <c r="R34" s="33">
        <v>45031</v>
      </c>
      <c r="S34" s="154"/>
    </row>
    <row r="35" spans="1:19" ht="16.5" customHeight="1" x14ac:dyDescent="0.2">
      <c r="A35" s="148"/>
      <c r="B35" s="151"/>
      <c r="C35" s="200"/>
      <c r="D35" s="19"/>
      <c r="E35" s="12"/>
      <c r="F35" s="49"/>
      <c r="G35" s="15"/>
      <c r="H35" s="92"/>
      <c r="I35" s="99"/>
      <c r="J35" s="30">
        <v>45037</v>
      </c>
      <c r="K35" s="80">
        <v>93</v>
      </c>
      <c r="L35" s="12">
        <v>44916</v>
      </c>
      <c r="M35" s="49" t="s">
        <v>23</v>
      </c>
      <c r="N35" s="61">
        <v>3</v>
      </c>
      <c r="O35" s="62">
        <v>15</v>
      </c>
      <c r="P35" s="106">
        <v>202268.18</v>
      </c>
      <c r="Q35" s="39">
        <v>29</v>
      </c>
      <c r="R35" s="33">
        <v>45037</v>
      </c>
      <c r="S35" s="154"/>
    </row>
    <row r="36" spans="1:19" ht="16.5" customHeight="1" x14ac:dyDescent="0.2">
      <c r="A36" s="148"/>
      <c r="B36" s="151"/>
      <c r="C36" s="200"/>
      <c r="D36" s="29">
        <v>11</v>
      </c>
      <c r="E36" s="18">
        <v>45020</v>
      </c>
      <c r="F36" s="24" t="s">
        <v>20</v>
      </c>
      <c r="G36" s="15">
        <v>18</v>
      </c>
      <c r="H36" s="37">
        <v>5</v>
      </c>
      <c r="I36" s="99">
        <v>51115.78</v>
      </c>
      <c r="J36" s="30">
        <v>45063</v>
      </c>
      <c r="K36" s="46">
        <v>11</v>
      </c>
      <c r="L36" s="18">
        <v>45020</v>
      </c>
      <c r="M36" s="24" t="s">
        <v>20</v>
      </c>
      <c r="N36" s="15">
        <v>18</v>
      </c>
      <c r="O36" s="37">
        <v>5</v>
      </c>
      <c r="P36" s="106">
        <v>51115.78</v>
      </c>
      <c r="Q36" s="52">
        <v>32</v>
      </c>
      <c r="R36" s="34">
        <v>45063</v>
      </c>
      <c r="S36" s="154"/>
    </row>
    <row r="37" spans="1:19" ht="16.5" customHeight="1" x14ac:dyDescent="0.2">
      <c r="A37" s="148"/>
      <c r="B37" s="151"/>
      <c r="C37" s="200"/>
      <c r="D37" s="19">
        <v>12</v>
      </c>
      <c r="E37" s="12">
        <v>45026</v>
      </c>
      <c r="F37" s="24" t="s">
        <v>23</v>
      </c>
      <c r="G37" s="15">
        <v>3</v>
      </c>
      <c r="H37" s="20">
        <v>40</v>
      </c>
      <c r="I37" s="99">
        <v>669053.65</v>
      </c>
      <c r="J37" s="81">
        <v>45219</v>
      </c>
      <c r="K37" s="80">
        <v>12</v>
      </c>
      <c r="L37" s="12">
        <v>45026</v>
      </c>
      <c r="M37" s="24" t="s">
        <v>23</v>
      </c>
      <c r="N37" s="15">
        <v>3</v>
      </c>
      <c r="O37" s="20">
        <v>40</v>
      </c>
      <c r="P37" s="117">
        <v>669053.65</v>
      </c>
      <c r="Q37" s="98">
        <v>88</v>
      </c>
      <c r="R37" s="33">
        <v>45219</v>
      </c>
      <c r="S37" s="154"/>
    </row>
    <row r="38" spans="1:19" ht="16.5" customHeight="1" x14ac:dyDescent="0.2">
      <c r="A38" s="148"/>
      <c r="B38" s="151"/>
      <c r="C38" s="200"/>
      <c r="D38" s="56">
        <v>13</v>
      </c>
      <c r="E38" s="53">
        <v>45027</v>
      </c>
      <c r="F38" s="24" t="s">
        <v>20</v>
      </c>
      <c r="G38" s="15">
        <v>18</v>
      </c>
      <c r="H38" s="71">
        <v>5</v>
      </c>
      <c r="I38" s="99">
        <v>65698.039999999994</v>
      </c>
      <c r="J38" s="30">
        <v>45063</v>
      </c>
      <c r="K38" s="80">
        <v>13</v>
      </c>
      <c r="L38" s="12">
        <v>45027</v>
      </c>
      <c r="M38" s="24" t="s">
        <v>20</v>
      </c>
      <c r="N38" s="15">
        <v>18</v>
      </c>
      <c r="O38" s="20">
        <v>5</v>
      </c>
      <c r="P38" s="106">
        <v>65698.039999999994</v>
      </c>
      <c r="Q38" s="52">
        <v>33</v>
      </c>
      <c r="R38" s="33">
        <v>45063</v>
      </c>
      <c r="S38" s="154"/>
    </row>
    <row r="39" spans="1:19" ht="16.5" customHeight="1" x14ac:dyDescent="0.2">
      <c r="A39" s="148"/>
      <c r="B39" s="151"/>
      <c r="C39" s="200"/>
      <c r="D39" s="19">
        <v>14</v>
      </c>
      <c r="E39" s="12">
        <v>45034</v>
      </c>
      <c r="F39" s="24" t="s">
        <v>21</v>
      </c>
      <c r="G39" s="61">
        <v>8</v>
      </c>
      <c r="H39" s="20">
        <v>30</v>
      </c>
      <c r="I39" s="100">
        <v>1587151.01</v>
      </c>
      <c r="J39" s="30">
        <v>45131</v>
      </c>
      <c r="K39" s="14">
        <v>14</v>
      </c>
      <c r="L39" s="12">
        <v>45034</v>
      </c>
      <c r="M39" s="24" t="s">
        <v>21</v>
      </c>
      <c r="N39" s="61">
        <v>8</v>
      </c>
      <c r="O39" s="20">
        <v>30</v>
      </c>
      <c r="P39" s="106">
        <v>1587151.01</v>
      </c>
      <c r="Q39" s="39" t="s">
        <v>37</v>
      </c>
      <c r="R39" s="33">
        <v>45131</v>
      </c>
      <c r="S39" s="154"/>
    </row>
    <row r="40" spans="1:19" ht="16.5" customHeight="1" x14ac:dyDescent="0.2">
      <c r="A40" s="148"/>
      <c r="B40" s="151"/>
      <c r="C40" s="200"/>
      <c r="D40" s="84">
        <v>15</v>
      </c>
      <c r="E40" s="85">
        <v>45042</v>
      </c>
      <c r="F40" s="24" t="s">
        <v>20</v>
      </c>
      <c r="G40" s="15">
        <v>18</v>
      </c>
      <c r="H40" s="72">
        <v>15</v>
      </c>
      <c r="I40" s="103">
        <v>47880</v>
      </c>
      <c r="J40" s="30">
        <v>45103</v>
      </c>
      <c r="K40" s="118">
        <v>15</v>
      </c>
      <c r="L40" s="85">
        <v>45042</v>
      </c>
      <c r="M40" s="24" t="s">
        <v>20</v>
      </c>
      <c r="N40" s="15">
        <v>18</v>
      </c>
      <c r="O40" s="72">
        <v>15</v>
      </c>
      <c r="P40" s="106">
        <v>47880</v>
      </c>
      <c r="Q40" s="87">
        <v>37</v>
      </c>
      <c r="R40" s="88">
        <v>45103</v>
      </c>
      <c r="S40" s="154"/>
    </row>
    <row r="41" spans="1:19" ht="16.5" customHeight="1" x14ac:dyDescent="0.2">
      <c r="A41" s="148"/>
      <c r="B41" s="151"/>
      <c r="C41" s="200"/>
      <c r="D41" s="84">
        <v>16</v>
      </c>
      <c r="E41" s="85">
        <v>45044</v>
      </c>
      <c r="F41" s="49" t="s">
        <v>29</v>
      </c>
      <c r="G41" s="61">
        <v>10</v>
      </c>
      <c r="H41" s="72">
        <v>15</v>
      </c>
      <c r="I41" s="103">
        <v>47880</v>
      </c>
      <c r="J41" s="126">
        <v>45156</v>
      </c>
      <c r="K41" s="80">
        <v>16</v>
      </c>
      <c r="L41" s="12">
        <v>45044</v>
      </c>
      <c r="M41" s="49" t="s">
        <v>29</v>
      </c>
      <c r="N41" s="61">
        <v>10</v>
      </c>
      <c r="O41" s="20">
        <v>15</v>
      </c>
      <c r="P41" s="107">
        <v>47880</v>
      </c>
      <c r="Q41" s="87">
        <v>56</v>
      </c>
      <c r="R41" s="88">
        <v>45156</v>
      </c>
      <c r="S41" s="154"/>
    </row>
    <row r="42" spans="1:19" ht="16.5" customHeight="1" x14ac:dyDescent="0.2">
      <c r="A42" s="148"/>
      <c r="B42" s="151"/>
      <c r="C42" s="200"/>
      <c r="D42" s="84">
        <v>17</v>
      </c>
      <c r="E42" s="85">
        <v>45044</v>
      </c>
      <c r="F42" s="49" t="s">
        <v>21</v>
      </c>
      <c r="G42" s="61">
        <v>4</v>
      </c>
      <c r="H42" s="89">
        <v>18.55</v>
      </c>
      <c r="I42" s="103">
        <v>132942.32</v>
      </c>
      <c r="J42" s="86">
        <v>45199</v>
      </c>
      <c r="K42" s="118">
        <v>17</v>
      </c>
      <c r="L42" s="85">
        <v>45044</v>
      </c>
      <c r="M42" s="49" t="s">
        <v>21</v>
      </c>
      <c r="N42" s="61">
        <v>4</v>
      </c>
      <c r="O42" s="89">
        <v>18.55</v>
      </c>
      <c r="P42" s="107">
        <v>132942.32</v>
      </c>
      <c r="Q42" s="87">
        <v>73</v>
      </c>
      <c r="R42" s="129">
        <v>45199</v>
      </c>
      <c r="S42" s="154"/>
    </row>
    <row r="43" spans="1:19" ht="16.5" customHeight="1" thickBot="1" x14ac:dyDescent="0.25">
      <c r="A43" s="168"/>
      <c r="B43" s="161"/>
      <c r="C43" s="201"/>
      <c r="D43" s="67">
        <v>18</v>
      </c>
      <c r="E43" s="42">
        <v>45044</v>
      </c>
      <c r="F43" s="47" t="s">
        <v>21</v>
      </c>
      <c r="G43" s="54">
        <v>2</v>
      </c>
      <c r="H43" s="90">
        <v>16.8</v>
      </c>
      <c r="I43" s="102">
        <v>132942.32</v>
      </c>
      <c r="J43" s="41">
        <v>45199</v>
      </c>
      <c r="K43" s="68">
        <v>18</v>
      </c>
      <c r="L43" s="42">
        <v>45044</v>
      </c>
      <c r="M43" s="47" t="s">
        <v>21</v>
      </c>
      <c r="N43" s="54">
        <v>2</v>
      </c>
      <c r="O43" s="90">
        <v>16.8</v>
      </c>
      <c r="P43" s="108">
        <v>132942.32</v>
      </c>
      <c r="Q43" s="44">
        <v>74</v>
      </c>
      <c r="R43" s="130">
        <v>45199</v>
      </c>
      <c r="S43" s="162"/>
    </row>
    <row r="44" spans="1:19" ht="16.5" customHeight="1" x14ac:dyDescent="0.2">
      <c r="A44" s="147" t="s">
        <v>32</v>
      </c>
      <c r="B44" s="150">
        <v>3</v>
      </c>
      <c r="C44" s="153">
        <f>H46+H47+H48+H49+H50+H51+H52+H53+H54</f>
        <v>63.6</v>
      </c>
      <c r="D44" s="56"/>
      <c r="E44" s="53"/>
      <c r="F44" s="69"/>
      <c r="G44" s="70"/>
      <c r="H44" s="91"/>
      <c r="I44" s="101"/>
      <c r="J44" s="96">
        <v>45062</v>
      </c>
      <c r="K44" s="46">
        <v>54</v>
      </c>
      <c r="L44" s="18">
        <v>44369</v>
      </c>
      <c r="M44" s="94" t="s">
        <v>33</v>
      </c>
      <c r="N44" s="48">
        <v>2</v>
      </c>
      <c r="O44" s="73">
        <v>15</v>
      </c>
      <c r="P44" s="104">
        <v>59755.19</v>
      </c>
      <c r="Q44" s="52">
        <v>31</v>
      </c>
      <c r="R44" s="34">
        <v>45062</v>
      </c>
      <c r="S44" s="153"/>
    </row>
    <row r="45" spans="1:19" ht="16.5" customHeight="1" x14ac:dyDescent="0.2">
      <c r="A45" s="148"/>
      <c r="B45" s="151"/>
      <c r="C45" s="154"/>
      <c r="D45" s="19"/>
      <c r="E45" s="12"/>
      <c r="F45" s="49"/>
      <c r="G45" s="61"/>
      <c r="H45" s="93"/>
      <c r="I45" s="100"/>
      <c r="J45" s="30">
        <v>45063</v>
      </c>
      <c r="K45" s="80">
        <v>94</v>
      </c>
      <c r="L45" s="12">
        <v>44921</v>
      </c>
      <c r="M45" s="49" t="s">
        <v>23</v>
      </c>
      <c r="N45" s="61">
        <v>1</v>
      </c>
      <c r="O45" s="62">
        <v>7</v>
      </c>
      <c r="P45" s="106">
        <v>174804.9</v>
      </c>
      <c r="Q45" s="39">
        <v>34</v>
      </c>
      <c r="R45" s="33">
        <v>45063</v>
      </c>
      <c r="S45" s="154"/>
    </row>
    <row r="46" spans="1:19" ht="16.5" customHeight="1" x14ac:dyDescent="0.2">
      <c r="A46" s="148"/>
      <c r="B46" s="151"/>
      <c r="C46" s="154"/>
      <c r="D46" s="29">
        <v>19</v>
      </c>
      <c r="E46" s="18">
        <v>45070</v>
      </c>
      <c r="F46" s="24" t="s">
        <v>23</v>
      </c>
      <c r="G46" s="15">
        <v>2</v>
      </c>
      <c r="H46" s="37">
        <v>3</v>
      </c>
      <c r="I46" s="99">
        <v>9576</v>
      </c>
      <c r="J46" s="30">
        <v>45113</v>
      </c>
      <c r="K46" s="46">
        <v>19</v>
      </c>
      <c r="L46" s="18">
        <v>45070</v>
      </c>
      <c r="M46" s="24" t="s">
        <v>23</v>
      </c>
      <c r="N46" s="15">
        <v>2</v>
      </c>
      <c r="O46" s="37">
        <v>3</v>
      </c>
      <c r="P46" s="117">
        <v>9576</v>
      </c>
      <c r="Q46" s="98">
        <v>39</v>
      </c>
      <c r="R46" s="33">
        <v>45113</v>
      </c>
      <c r="S46" s="154"/>
    </row>
    <row r="47" spans="1:19" ht="16.5" customHeight="1" x14ac:dyDescent="0.2">
      <c r="A47" s="148"/>
      <c r="B47" s="151"/>
      <c r="C47" s="154"/>
      <c r="D47" s="29">
        <v>20</v>
      </c>
      <c r="E47" s="18">
        <v>45071</v>
      </c>
      <c r="F47" s="49" t="s">
        <v>29</v>
      </c>
      <c r="G47" s="15">
        <v>9</v>
      </c>
      <c r="H47" s="111">
        <v>16.8</v>
      </c>
      <c r="I47" s="99">
        <v>534677.14</v>
      </c>
      <c r="J47" s="30">
        <v>45161</v>
      </c>
      <c r="K47" s="46">
        <v>20</v>
      </c>
      <c r="L47" s="18">
        <v>45071</v>
      </c>
      <c r="M47" s="49" t="s">
        <v>29</v>
      </c>
      <c r="N47" s="15">
        <v>9</v>
      </c>
      <c r="O47" s="111">
        <v>16.8</v>
      </c>
      <c r="P47" s="106">
        <v>534677.14</v>
      </c>
      <c r="Q47" s="39">
        <v>57</v>
      </c>
      <c r="R47" s="33">
        <v>45161</v>
      </c>
      <c r="S47" s="154"/>
    </row>
    <row r="48" spans="1:19" ht="16.5" customHeight="1" x14ac:dyDescent="0.2">
      <c r="A48" s="148"/>
      <c r="B48" s="151"/>
      <c r="C48" s="154"/>
      <c r="D48" s="29">
        <v>21</v>
      </c>
      <c r="E48" s="18">
        <v>45071</v>
      </c>
      <c r="F48" s="49" t="s">
        <v>29</v>
      </c>
      <c r="G48" s="15">
        <v>9</v>
      </c>
      <c r="H48" s="111">
        <v>16.8</v>
      </c>
      <c r="I48" s="99">
        <v>83754.429999999993</v>
      </c>
      <c r="J48" s="31">
        <v>45161</v>
      </c>
      <c r="K48" s="46">
        <v>21</v>
      </c>
      <c r="L48" s="18">
        <v>45071</v>
      </c>
      <c r="M48" s="49" t="s">
        <v>29</v>
      </c>
      <c r="N48" s="15">
        <v>9</v>
      </c>
      <c r="O48" s="111">
        <v>16.8</v>
      </c>
      <c r="P48" s="109">
        <v>83754.429999999993</v>
      </c>
      <c r="Q48" s="39">
        <v>58</v>
      </c>
      <c r="R48" s="33">
        <v>45161</v>
      </c>
      <c r="S48" s="154"/>
    </row>
    <row r="49" spans="1:19" ht="16.5" customHeight="1" x14ac:dyDescent="0.2">
      <c r="A49" s="148"/>
      <c r="B49" s="151"/>
      <c r="C49" s="154"/>
      <c r="D49" s="29">
        <v>22</v>
      </c>
      <c r="E49" s="18">
        <v>45076</v>
      </c>
      <c r="F49" s="24" t="s">
        <v>24</v>
      </c>
      <c r="G49" s="15">
        <v>4</v>
      </c>
      <c r="H49" s="111">
        <v>4.5</v>
      </c>
      <c r="I49" s="99">
        <v>98864.92</v>
      </c>
      <c r="J49" s="30">
        <v>45175</v>
      </c>
      <c r="K49" s="46">
        <v>22</v>
      </c>
      <c r="L49" s="18">
        <v>45076</v>
      </c>
      <c r="M49" s="24" t="s">
        <v>24</v>
      </c>
      <c r="N49" s="15">
        <v>4</v>
      </c>
      <c r="O49" s="111">
        <v>4.5</v>
      </c>
      <c r="P49" s="109">
        <v>98864.92</v>
      </c>
      <c r="Q49" s="98">
        <v>63</v>
      </c>
      <c r="R49" s="122">
        <v>45175</v>
      </c>
      <c r="S49" s="154"/>
    </row>
    <row r="50" spans="1:19" ht="16.5" customHeight="1" x14ac:dyDescent="0.2">
      <c r="A50" s="148"/>
      <c r="B50" s="151"/>
      <c r="C50" s="154"/>
      <c r="D50" s="29">
        <v>23</v>
      </c>
      <c r="E50" s="18">
        <v>45076</v>
      </c>
      <c r="F50" s="24" t="s">
        <v>24</v>
      </c>
      <c r="G50" s="15">
        <v>4</v>
      </c>
      <c r="H50" s="111">
        <v>4.5</v>
      </c>
      <c r="I50" s="99">
        <v>57795.19</v>
      </c>
      <c r="J50" s="31">
        <v>45175</v>
      </c>
      <c r="K50" s="46">
        <v>23</v>
      </c>
      <c r="L50" s="18">
        <v>45076</v>
      </c>
      <c r="M50" s="24" t="s">
        <v>24</v>
      </c>
      <c r="N50" s="15">
        <v>4</v>
      </c>
      <c r="O50" s="111">
        <v>4.5</v>
      </c>
      <c r="P50" s="109">
        <v>57795.19</v>
      </c>
      <c r="Q50" s="128">
        <v>64</v>
      </c>
      <c r="R50" s="122">
        <v>45175</v>
      </c>
      <c r="S50" s="156"/>
    </row>
    <row r="51" spans="1:19" ht="16.5" customHeight="1" x14ac:dyDescent="0.2">
      <c r="A51" s="148"/>
      <c r="B51" s="151"/>
      <c r="C51" s="154"/>
      <c r="D51" s="19">
        <v>24</v>
      </c>
      <c r="E51" s="18">
        <v>45076</v>
      </c>
      <c r="F51" s="24" t="s">
        <v>24</v>
      </c>
      <c r="G51" s="15">
        <v>4</v>
      </c>
      <c r="H51" s="112">
        <v>4.5</v>
      </c>
      <c r="I51" s="99">
        <v>107576.66</v>
      </c>
      <c r="J51" s="30">
        <v>45134</v>
      </c>
      <c r="K51" s="14">
        <v>24</v>
      </c>
      <c r="L51" s="18">
        <v>45076</v>
      </c>
      <c r="M51" s="24" t="s">
        <v>24</v>
      </c>
      <c r="N51" s="15">
        <v>4</v>
      </c>
      <c r="O51" s="112">
        <v>4.5</v>
      </c>
      <c r="P51" s="117">
        <v>107576.66</v>
      </c>
      <c r="Q51" s="98">
        <v>47</v>
      </c>
      <c r="R51" s="51">
        <v>45134</v>
      </c>
      <c r="S51" s="156"/>
    </row>
    <row r="52" spans="1:19" ht="16.5" customHeight="1" x14ac:dyDescent="0.2">
      <c r="A52" s="148"/>
      <c r="B52" s="151"/>
      <c r="C52" s="154"/>
      <c r="D52" s="29">
        <v>25</v>
      </c>
      <c r="E52" s="18">
        <v>45076</v>
      </c>
      <c r="F52" s="24" t="s">
        <v>24</v>
      </c>
      <c r="G52" s="15">
        <v>4</v>
      </c>
      <c r="H52" s="111">
        <v>4.5</v>
      </c>
      <c r="I52" s="99">
        <v>57795.19</v>
      </c>
      <c r="J52" s="31">
        <v>45134</v>
      </c>
      <c r="K52" s="46">
        <v>25</v>
      </c>
      <c r="L52" s="18">
        <v>45076</v>
      </c>
      <c r="M52" s="24" t="s">
        <v>24</v>
      </c>
      <c r="N52" s="15">
        <v>4</v>
      </c>
      <c r="O52" s="111">
        <v>4.5</v>
      </c>
      <c r="P52" s="117">
        <v>57795.19</v>
      </c>
      <c r="Q52" s="98">
        <v>48</v>
      </c>
      <c r="R52" s="122">
        <v>45134</v>
      </c>
      <c r="S52" s="154"/>
    </row>
    <row r="53" spans="1:19" ht="16.5" customHeight="1" x14ac:dyDescent="0.2">
      <c r="A53" s="148"/>
      <c r="B53" s="151"/>
      <c r="C53" s="154"/>
      <c r="D53" s="29">
        <v>26</v>
      </c>
      <c r="E53" s="18">
        <v>45076</v>
      </c>
      <c r="F53" s="24" t="s">
        <v>24</v>
      </c>
      <c r="G53" s="15">
        <v>4</v>
      </c>
      <c r="H53" s="111">
        <v>4.5</v>
      </c>
      <c r="I53" s="99">
        <v>98864.92</v>
      </c>
      <c r="J53" s="30">
        <v>45175</v>
      </c>
      <c r="K53" s="46">
        <v>26</v>
      </c>
      <c r="L53" s="18">
        <v>45076</v>
      </c>
      <c r="M53" s="24" t="s">
        <v>24</v>
      </c>
      <c r="N53" s="15">
        <v>4</v>
      </c>
      <c r="O53" s="111">
        <v>4.5</v>
      </c>
      <c r="P53" s="106">
        <v>98864.92</v>
      </c>
      <c r="Q53" s="127">
        <v>61</v>
      </c>
      <c r="R53" s="122">
        <v>45175</v>
      </c>
      <c r="S53" s="154"/>
    </row>
    <row r="54" spans="1:19" ht="16.5" customHeight="1" thickBot="1" x14ac:dyDescent="0.25">
      <c r="A54" s="149"/>
      <c r="B54" s="152"/>
      <c r="C54" s="155"/>
      <c r="D54" s="67">
        <v>27</v>
      </c>
      <c r="E54" s="42">
        <v>45076</v>
      </c>
      <c r="F54" s="47" t="s">
        <v>24</v>
      </c>
      <c r="G54" s="54">
        <v>4</v>
      </c>
      <c r="H54" s="90">
        <v>4.5</v>
      </c>
      <c r="I54" s="102">
        <v>57795.19</v>
      </c>
      <c r="J54" s="41">
        <v>45175</v>
      </c>
      <c r="K54" s="68">
        <v>27</v>
      </c>
      <c r="L54" s="42">
        <v>45076</v>
      </c>
      <c r="M54" s="47" t="s">
        <v>24</v>
      </c>
      <c r="N54" s="54">
        <v>4</v>
      </c>
      <c r="O54" s="90">
        <v>4.5</v>
      </c>
      <c r="P54" s="108">
        <v>57795.19</v>
      </c>
      <c r="Q54" s="79">
        <v>62</v>
      </c>
      <c r="R54" s="45">
        <v>45175</v>
      </c>
      <c r="S54" s="155"/>
    </row>
    <row r="55" spans="1:19" ht="16.5" customHeight="1" x14ac:dyDescent="0.2">
      <c r="A55" s="147" t="s">
        <v>34</v>
      </c>
      <c r="B55" s="150">
        <v>22</v>
      </c>
      <c r="C55" s="153">
        <f>H55+H56+H57+H58+H59+H60+H61+H62+H63+H64+H65+H66+H67+H68+H69+H70+H71+H72+H73+H74+H75+H76+H76</f>
        <v>292.55</v>
      </c>
      <c r="D55" s="56">
        <v>28</v>
      </c>
      <c r="E55" s="53">
        <v>45078</v>
      </c>
      <c r="F55" s="24" t="s">
        <v>20</v>
      </c>
      <c r="G55" s="70">
        <v>6</v>
      </c>
      <c r="H55" s="71">
        <v>10</v>
      </c>
      <c r="I55" s="101">
        <v>31920</v>
      </c>
      <c r="J55" s="40">
        <v>45119</v>
      </c>
      <c r="K55" s="60">
        <v>28</v>
      </c>
      <c r="L55" s="53">
        <v>45078</v>
      </c>
      <c r="M55" s="24" t="s">
        <v>20</v>
      </c>
      <c r="N55" s="70">
        <v>6</v>
      </c>
      <c r="O55" s="71">
        <v>10</v>
      </c>
      <c r="P55" s="109">
        <v>31920</v>
      </c>
      <c r="Q55" s="52">
        <v>40</v>
      </c>
      <c r="R55" s="34">
        <v>45119</v>
      </c>
      <c r="S55" s="153"/>
    </row>
    <row r="56" spans="1:19" ht="16.5" customHeight="1" x14ac:dyDescent="0.2">
      <c r="A56" s="148"/>
      <c r="B56" s="151"/>
      <c r="C56" s="154"/>
      <c r="D56" s="19">
        <v>29</v>
      </c>
      <c r="E56" s="12">
        <v>45097</v>
      </c>
      <c r="F56" s="24" t="s">
        <v>20</v>
      </c>
      <c r="G56" s="61">
        <v>16</v>
      </c>
      <c r="H56" s="20">
        <v>5</v>
      </c>
      <c r="I56" s="100">
        <v>15960</v>
      </c>
      <c r="J56" s="30">
        <v>45155</v>
      </c>
      <c r="K56" s="14">
        <v>29</v>
      </c>
      <c r="L56" s="12">
        <v>45097</v>
      </c>
      <c r="M56" s="24" t="s">
        <v>20</v>
      </c>
      <c r="N56" s="61">
        <v>16</v>
      </c>
      <c r="O56" s="20">
        <v>5</v>
      </c>
      <c r="P56" s="106">
        <v>15960</v>
      </c>
      <c r="Q56" s="39">
        <v>55</v>
      </c>
      <c r="R56" s="33">
        <v>45155</v>
      </c>
      <c r="S56" s="154"/>
    </row>
    <row r="57" spans="1:19" ht="16.5" customHeight="1" x14ac:dyDescent="0.2">
      <c r="A57" s="148"/>
      <c r="B57" s="151"/>
      <c r="C57" s="154"/>
      <c r="D57" s="29">
        <v>30</v>
      </c>
      <c r="E57" s="18">
        <v>45099</v>
      </c>
      <c r="F57" s="24" t="s">
        <v>20</v>
      </c>
      <c r="G57" s="61">
        <v>16</v>
      </c>
      <c r="H57" s="37">
        <v>5</v>
      </c>
      <c r="I57" s="100">
        <v>15960</v>
      </c>
      <c r="J57" s="134">
        <v>45219</v>
      </c>
      <c r="K57" s="80">
        <v>30</v>
      </c>
      <c r="L57" s="18">
        <v>45099</v>
      </c>
      <c r="M57" s="24" t="s">
        <v>20</v>
      </c>
      <c r="N57" s="61">
        <v>16</v>
      </c>
      <c r="O57" s="37">
        <v>5</v>
      </c>
      <c r="P57" s="106">
        <v>15960</v>
      </c>
      <c r="Q57" s="39">
        <v>87</v>
      </c>
      <c r="R57" s="33">
        <v>45219</v>
      </c>
      <c r="S57" s="154"/>
    </row>
    <row r="58" spans="1:19" ht="16.5" customHeight="1" x14ac:dyDescent="0.2">
      <c r="A58" s="148"/>
      <c r="B58" s="151"/>
      <c r="C58" s="154"/>
      <c r="D58" s="29">
        <v>31</v>
      </c>
      <c r="E58" s="18">
        <v>45099</v>
      </c>
      <c r="F58" s="49" t="s">
        <v>29</v>
      </c>
      <c r="G58" s="15">
        <v>9</v>
      </c>
      <c r="H58" s="92">
        <v>18.55</v>
      </c>
      <c r="I58" s="99">
        <v>158426.65</v>
      </c>
      <c r="J58" s="30">
        <v>45161</v>
      </c>
      <c r="K58" s="46">
        <v>31</v>
      </c>
      <c r="L58" s="18">
        <v>45099</v>
      </c>
      <c r="M58" s="49" t="s">
        <v>29</v>
      </c>
      <c r="N58" s="15">
        <v>9</v>
      </c>
      <c r="O58" s="92">
        <v>18.55</v>
      </c>
      <c r="P58" s="106">
        <v>158426.65</v>
      </c>
      <c r="Q58" s="39">
        <v>59</v>
      </c>
      <c r="R58" s="33">
        <v>45161</v>
      </c>
      <c r="S58" s="154"/>
    </row>
    <row r="59" spans="1:19" ht="16.5" customHeight="1" x14ac:dyDescent="0.2">
      <c r="A59" s="148"/>
      <c r="B59" s="151"/>
      <c r="C59" s="154"/>
      <c r="D59" s="29">
        <v>32</v>
      </c>
      <c r="E59" s="18">
        <v>45099</v>
      </c>
      <c r="F59" s="49" t="s">
        <v>29</v>
      </c>
      <c r="G59" s="15">
        <v>10</v>
      </c>
      <c r="H59" s="111">
        <v>22.5</v>
      </c>
      <c r="I59" s="99">
        <v>158426.65</v>
      </c>
      <c r="J59" s="30">
        <v>45194</v>
      </c>
      <c r="K59" s="46">
        <v>32</v>
      </c>
      <c r="L59" s="18">
        <v>45099</v>
      </c>
      <c r="M59" s="49" t="s">
        <v>29</v>
      </c>
      <c r="N59" s="15">
        <v>10</v>
      </c>
      <c r="O59" s="111">
        <v>22.5</v>
      </c>
      <c r="P59" s="117">
        <v>158426.65</v>
      </c>
      <c r="Q59" s="98">
        <v>68</v>
      </c>
      <c r="R59" s="33">
        <v>45194</v>
      </c>
      <c r="S59" s="154"/>
    </row>
    <row r="60" spans="1:19" ht="16.5" customHeight="1" x14ac:dyDescent="0.2">
      <c r="A60" s="148"/>
      <c r="B60" s="151"/>
      <c r="C60" s="154"/>
      <c r="D60" s="29">
        <v>33</v>
      </c>
      <c r="E60" s="18">
        <v>45104</v>
      </c>
      <c r="F60" s="24" t="s">
        <v>20</v>
      </c>
      <c r="G60" s="15">
        <v>7</v>
      </c>
      <c r="H60" s="37">
        <v>10</v>
      </c>
      <c r="I60" s="99">
        <v>31920</v>
      </c>
      <c r="J60" s="30">
        <v>45125</v>
      </c>
      <c r="K60" s="46">
        <v>33</v>
      </c>
      <c r="L60" s="18">
        <v>45104</v>
      </c>
      <c r="M60" s="24" t="s">
        <v>20</v>
      </c>
      <c r="N60" s="15">
        <v>7</v>
      </c>
      <c r="O60" s="37">
        <v>10</v>
      </c>
      <c r="P60" s="106">
        <v>31920</v>
      </c>
      <c r="Q60" s="39">
        <v>43</v>
      </c>
      <c r="R60" s="33">
        <v>45125</v>
      </c>
      <c r="S60" s="154"/>
    </row>
    <row r="61" spans="1:19" ht="16.5" customHeight="1" x14ac:dyDescent="0.2">
      <c r="A61" s="148"/>
      <c r="B61" s="151"/>
      <c r="C61" s="154"/>
      <c r="D61" s="29">
        <v>34</v>
      </c>
      <c r="E61" s="18">
        <v>45105</v>
      </c>
      <c r="F61" s="49" t="s">
        <v>29</v>
      </c>
      <c r="G61" s="15">
        <v>10</v>
      </c>
      <c r="H61" s="37">
        <v>5</v>
      </c>
      <c r="I61" s="99">
        <v>15960</v>
      </c>
      <c r="J61" s="134">
        <v>45226</v>
      </c>
      <c r="K61" s="80">
        <v>34</v>
      </c>
      <c r="L61" s="18">
        <v>45105</v>
      </c>
      <c r="M61" s="49" t="s">
        <v>29</v>
      </c>
      <c r="N61" s="15">
        <v>10</v>
      </c>
      <c r="O61" s="37">
        <v>5</v>
      </c>
      <c r="P61" s="117">
        <v>15960</v>
      </c>
      <c r="Q61" s="98">
        <v>93</v>
      </c>
      <c r="R61" s="88">
        <v>45226</v>
      </c>
      <c r="S61" s="156"/>
    </row>
    <row r="62" spans="1:19" ht="16.5" customHeight="1" x14ac:dyDescent="0.2">
      <c r="A62" s="148"/>
      <c r="B62" s="151"/>
      <c r="C62" s="154"/>
      <c r="D62" s="19">
        <v>35</v>
      </c>
      <c r="E62" s="18">
        <v>45105</v>
      </c>
      <c r="F62" s="24" t="s">
        <v>20</v>
      </c>
      <c r="G62" s="15">
        <v>7</v>
      </c>
      <c r="H62" s="112">
        <v>20</v>
      </c>
      <c r="I62" s="99">
        <v>65698.039999999994</v>
      </c>
      <c r="J62" s="30">
        <v>45119</v>
      </c>
      <c r="K62" s="14">
        <v>35</v>
      </c>
      <c r="L62" s="18">
        <v>45105</v>
      </c>
      <c r="M62" s="24" t="s">
        <v>20</v>
      </c>
      <c r="N62" s="15">
        <v>7</v>
      </c>
      <c r="O62" s="112">
        <v>20</v>
      </c>
      <c r="P62" s="106">
        <v>65698.039999999994</v>
      </c>
      <c r="Q62" s="39">
        <v>41</v>
      </c>
      <c r="R62" s="33">
        <v>45119</v>
      </c>
      <c r="S62" s="156"/>
    </row>
    <row r="63" spans="1:19" ht="16.5" customHeight="1" x14ac:dyDescent="0.2">
      <c r="A63" s="148"/>
      <c r="B63" s="151"/>
      <c r="C63" s="154"/>
      <c r="D63" s="29">
        <v>36</v>
      </c>
      <c r="E63" s="18">
        <v>45105</v>
      </c>
      <c r="F63" s="24" t="s">
        <v>20</v>
      </c>
      <c r="G63" s="15">
        <v>6</v>
      </c>
      <c r="H63" s="37">
        <v>3</v>
      </c>
      <c r="I63" s="99">
        <v>9576</v>
      </c>
      <c r="J63" s="31">
        <v>45225</v>
      </c>
      <c r="K63" s="46">
        <v>36</v>
      </c>
      <c r="L63" s="18">
        <v>45105</v>
      </c>
      <c r="M63" s="24" t="s">
        <v>20</v>
      </c>
      <c r="N63" s="15">
        <v>6</v>
      </c>
      <c r="O63" s="37">
        <v>3</v>
      </c>
      <c r="P63" s="106">
        <v>9576</v>
      </c>
      <c r="Q63" s="39">
        <v>91</v>
      </c>
      <c r="R63" s="33">
        <v>45225</v>
      </c>
      <c r="S63" s="154"/>
    </row>
    <row r="64" spans="1:19" ht="16.5" customHeight="1" x14ac:dyDescent="0.2">
      <c r="A64" s="148"/>
      <c r="B64" s="151"/>
      <c r="C64" s="154"/>
      <c r="D64" s="29">
        <v>37</v>
      </c>
      <c r="E64" s="18">
        <v>45105</v>
      </c>
      <c r="F64" s="24" t="s">
        <v>20</v>
      </c>
      <c r="G64" s="15">
        <v>16</v>
      </c>
      <c r="H64" s="37">
        <v>5</v>
      </c>
      <c r="I64" s="99">
        <v>15960</v>
      </c>
      <c r="J64" s="31">
        <v>45223</v>
      </c>
      <c r="K64" s="46">
        <v>37</v>
      </c>
      <c r="L64" s="18">
        <v>45105</v>
      </c>
      <c r="M64" s="24" t="s">
        <v>20</v>
      </c>
      <c r="N64" s="15">
        <v>16</v>
      </c>
      <c r="O64" s="37">
        <v>5</v>
      </c>
      <c r="P64" s="109">
        <v>15960</v>
      </c>
      <c r="Q64" s="52">
        <v>90</v>
      </c>
      <c r="R64" s="33">
        <v>45223</v>
      </c>
      <c r="S64" s="154"/>
    </row>
    <row r="65" spans="1:19" ht="16.5" customHeight="1" x14ac:dyDescent="0.2">
      <c r="A65" s="148"/>
      <c r="B65" s="151"/>
      <c r="C65" s="154"/>
      <c r="D65" s="29">
        <v>38</v>
      </c>
      <c r="E65" s="18">
        <v>45105</v>
      </c>
      <c r="F65" s="49" t="s">
        <v>21</v>
      </c>
      <c r="G65" s="15">
        <v>8</v>
      </c>
      <c r="H65" s="37">
        <v>9</v>
      </c>
      <c r="I65" s="99">
        <v>120022.04</v>
      </c>
      <c r="J65" s="30">
        <v>45138</v>
      </c>
      <c r="K65" s="46">
        <v>38</v>
      </c>
      <c r="L65" s="18">
        <v>45105</v>
      </c>
      <c r="M65" s="49" t="s">
        <v>21</v>
      </c>
      <c r="N65" s="15">
        <v>8</v>
      </c>
      <c r="O65" s="37">
        <v>9</v>
      </c>
      <c r="P65" s="106">
        <v>120022.04</v>
      </c>
      <c r="Q65" s="98">
        <v>49</v>
      </c>
      <c r="R65" s="33">
        <v>45138</v>
      </c>
      <c r="S65" s="156"/>
    </row>
    <row r="66" spans="1:19" ht="16.5" customHeight="1" x14ac:dyDescent="0.2">
      <c r="A66" s="148"/>
      <c r="B66" s="151"/>
      <c r="C66" s="154"/>
      <c r="D66" s="29">
        <v>39</v>
      </c>
      <c r="E66" s="18">
        <v>45105</v>
      </c>
      <c r="F66" s="49" t="s">
        <v>21</v>
      </c>
      <c r="G66" s="15">
        <v>8</v>
      </c>
      <c r="H66" s="37">
        <v>9</v>
      </c>
      <c r="I66" s="99">
        <v>57795.19</v>
      </c>
      <c r="J66" s="31">
        <v>45138</v>
      </c>
      <c r="K66" s="46">
        <v>39</v>
      </c>
      <c r="L66" s="18">
        <v>45105</v>
      </c>
      <c r="M66" s="49" t="s">
        <v>21</v>
      </c>
      <c r="N66" s="15">
        <v>8</v>
      </c>
      <c r="O66" s="37">
        <v>9</v>
      </c>
      <c r="P66" s="109">
        <v>57795.19</v>
      </c>
      <c r="Q66" s="123">
        <v>50</v>
      </c>
      <c r="R66" s="33">
        <v>45138</v>
      </c>
      <c r="S66" s="156"/>
    </row>
    <row r="67" spans="1:19" ht="16.5" customHeight="1" x14ac:dyDescent="0.2">
      <c r="A67" s="148"/>
      <c r="B67" s="151"/>
      <c r="C67" s="154"/>
      <c r="D67" s="29">
        <v>40</v>
      </c>
      <c r="E67" s="18">
        <v>45105</v>
      </c>
      <c r="F67" s="24" t="s">
        <v>24</v>
      </c>
      <c r="G67" s="15">
        <v>4</v>
      </c>
      <c r="H67" s="111">
        <v>22.5</v>
      </c>
      <c r="I67" s="99">
        <v>91872.6</v>
      </c>
      <c r="J67" s="30">
        <v>45204</v>
      </c>
      <c r="K67" s="46">
        <v>40</v>
      </c>
      <c r="L67" s="18">
        <v>45105</v>
      </c>
      <c r="M67" s="24" t="s">
        <v>24</v>
      </c>
      <c r="N67" s="15">
        <v>4</v>
      </c>
      <c r="O67" s="111">
        <v>22.5</v>
      </c>
      <c r="P67" s="106">
        <v>91872.6</v>
      </c>
      <c r="Q67" s="39">
        <v>79</v>
      </c>
      <c r="R67" s="33">
        <v>45204</v>
      </c>
      <c r="S67" s="156"/>
    </row>
    <row r="68" spans="1:19" ht="16.5" customHeight="1" x14ac:dyDescent="0.2">
      <c r="A68" s="148"/>
      <c r="B68" s="151"/>
      <c r="C68" s="154"/>
      <c r="D68" s="29">
        <v>41</v>
      </c>
      <c r="E68" s="18">
        <v>45105</v>
      </c>
      <c r="F68" s="24" t="s">
        <v>24</v>
      </c>
      <c r="G68" s="15">
        <v>4</v>
      </c>
      <c r="H68" s="111">
        <v>22.5</v>
      </c>
      <c r="I68" s="99">
        <v>216326.29</v>
      </c>
      <c r="J68" s="31">
        <v>45204</v>
      </c>
      <c r="K68" s="46">
        <v>41</v>
      </c>
      <c r="L68" s="18">
        <v>45105</v>
      </c>
      <c r="M68" s="24" t="s">
        <v>24</v>
      </c>
      <c r="N68" s="15">
        <v>4</v>
      </c>
      <c r="O68" s="111">
        <v>22.5</v>
      </c>
      <c r="P68" s="109">
        <v>216326.29</v>
      </c>
      <c r="Q68" s="52">
        <v>78</v>
      </c>
      <c r="R68" s="34">
        <v>45204</v>
      </c>
      <c r="S68" s="156"/>
    </row>
    <row r="69" spans="1:19" ht="16.5" customHeight="1" x14ac:dyDescent="0.2">
      <c r="A69" s="148"/>
      <c r="B69" s="151"/>
      <c r="C69" s="154"/>
      <c r="D69" s="29">
        <v>42</v>
      </c>
      <c r="E69" s="18">
        <v>45105</v>
      </c>
      <c r="F69" s="49" t="s">
        <v>21</v>
      </c>
      <c r="G69" s="15">
        <v>8</v>
      </c>
      <c r="H69" s="111">
        <v>22.5</v>
      </c>
      <c r="I69" s="99">
        <v>91872.6</v>
      </c>
      <c r="J69" s="31">
        <v>45204</v>
      </c>
      <c r="K69" s="46">
        <v>42</v>
      </c>
      <c r="L69" s="18">
        <v>45105</v>
      </c>
      <c r="M69" s="49" t="s">
        <v>21</v>
      </c>
      <c r="N69" s="15">
        <v>8</v>
      </c>
      <c r="O69" s="111">
        <v>22.5</v>
      </c>
      <c r="P69" s="109">
        <v>91872.6</v>
      </c>
      <c r="Q69" s="39">
        <v>80</v>
      </c>
      <c r="R69" s="33">
        <v>45204</v>
      </c>
      <c r="S69" s="156"/>
    </row>
    <row r="70" spans="1:19" ht="16.5" customHeight="1" x14ac:dyDescent="0.2">
      <c r="A70" s="148"/>
      <c r="B70" s="151"/>
      <c r="C70" s="154"/>
      <c r="D70" s="29">
        <v>43</v>
      </c>
      <c r="E70" s="18">
        <v>45105</v>
      </c>
      <c r="F70" s="24" t="s">
        <v>24</v>
      </c>
      <c r="G70" s="15">
        <v>4</v>
      </c>
      <c r="H70" s="37">
        <v>9</v>
      </c>
      <c r="I70" s="99">
        <v>134186.85999999999</v>
      </c>
      <c r="J70" s="30">
        <v>45169</v>
      </c>
      <c r="K70" s="46">
        <v>43</v>
      </c>
      <c r="L70" s="18">
        <v>45105</v>
      </c>
      <c r="M70" s="24" t="s">
        <v>24</v>
      </c>
      <c r="N70" s="15">
        <v>4</v>
      </c>
      <c r="O70" s="37">
        <v>9</v>
      </c>
      <c r="P70" s="106">
        <v>134186.85999999999</v>
      </c>
      <c r="Q70" s="52">
        <v>60</v>
      </c>
      <c r="R70" s="34">
        <v>45169</v>
      </c>
      <c r="S70" s="156"/>
    </row>
    <row r="71" spans="1:19" ht="16.5" customHeight="1" x14ac:dyDescent="0.2">
      <c r="A71" s="148"/>
      <c r="B71" s="151"/>
      <c r="C71" s="154"/>
      <c r="D71" s="29">
        <v>44</v>
      </c>
      <c r="E71" s="18">
        <v>45105</v>
      </c>
      <c r="F71" s="49" t="s">
        <v>21</v>
      </c>
      <c r="G71" s="15">
        <v>8</v>
      </c>
      <c r="H71" s="37">
        <v>9</v>
      </c>
      <c r="I71" s="99">
        <v>157833.06</v>
      </c>
      <c r="J71" s="31">
        <v>45138</v>
      </c>
      <c r="K71" s="46">
        <v>44</v>
      </c>
      <c r="L71" s="18">
        <v>45105</v>
      </c>
      <c r="M71" s="49" t="s">
        <v>21</v>
      </c>
      <c r="N71" s="15">
        <v>8</v>
      </c>
      <c r="O71" s="37">
        <v>9</v>
      </c>
      <c r="P71" s="117">
        <v>157833.06</v>
      </c>
      <c r="Q71" s="98">
        <v>51</v>
      </c>
      <c r="R71" s="33">
        <v>45138</v>
      </c>
      <c r="S71" s="156"/>
    </row>
    <row r="72" spans="1:19" ht="16.5" customHeight="1" x14ac:dyDescent="0.2">
      <c r="A72" s="148"/>
      <c r="B72" s="151"/>
      <c r="C72" s="154"/>
      <c r="D72" s="29">
        <v>45</v>
      </c>
      <c r="E72" s="18">
        <v>45106</v>
      </c>
      <c r="F72" s="49" t="s">
        <v>29</v>
      </c>
      <c r="G72" s="15">
        <v>8</v>
      </c>
      <c r="H72" s="37">
        <v>5</v>
      </c>
      <c r="I72" s="99">
        <v>15960</v>
      </c>
      <c r="J72" s="30">
        <v>45223</v>
      </c>
      <c r="K72" s="46">
        <v>45</v>
      </c>
      <c r="L72" s="18">
        <v>45106</v>
      </c>
      <c r="M72" s="49" t="s">
        <v>29</v>
      </c>
      <c r="N72" s="15">
        <v>8</v>
      </c>
      <c r="O72" s="37">
        <v>5</v>
      </c>
      <c r="P72" s="106">
        <v>15960</v>
      </c>
      <c r="Q72" s="52">
        <v>89</v>
      </c>
      <c r="R72" s="34">
        <v>45223</v>
      </c>
      <c r="S72" s="156"/>
    </row>
    <row r="73" spans="1:19" ht="16.5" customHeight="1" x14ac:dyDescent="0.2">
      <c r="A73" s="148"/>
      <c r="B73" s="151"/>
      <c r="C73" s="154"/>
      <c r="D73" s="29">
        <v>46</v>
      </c>
      <c r="E73" s="18">
        <v>45106</v>
      </c>
      <c r="F73" s="24" t="s">
        <v>20</v>
      </c>
      <c r="G73" s="15">
        <v>6</v>
      </c>
      <c r="H73" s="37">
        <v>3</v>
      </c>
      <c r="I73" s="99">
        <v>9576</v>
      </c>
      <c r="J73" s="31">
        <v>45225</v>
      </c>
      <c r="K73" s="46">
        <v>46</v>
      </c>
      <c r="L73" s="18">
        <v>45106</v>
      </c>
      <c r="M73" s="24" t="s">
        <v>20</v>
      </c>
      <c r="N73" s="15">
        <v>6</v>
      </c>
      <c r="O73" s="37">
        <v>3</v>
      </c>
      <c r="P73" s="109">
        <v>9576</v>
      </c>
      <c r="Q73" s="39">
        <v>92</v>
      </c>
      <c r="R73" s="33">
        <v>45225</v>
      </c>
      <c r="S73" s="156"/>
    </row>
    <row r="74" spans="1:19" ht="16.5" customHeight="1" x14ac:dyDescent="0.2">
      <c r="A74" s="148"/>
      <c r="B74" s="151"/>
      <c r="C74" s="154"/>
      <c r="D74" s="29">
        <v>47</v>
      </c>
      <c r="E74" s="18">
        <v>45106</v>
      </c>
      <c r="F74" s="24" t="s">
        <v>20</v>
      </c>
      <c r="G74" s="15">
        <v>6</v>
      </c>
      <c r="H74" s="37">
        <v>5</v>
      </c>
      <c r="I74" s="99">
        <v>15960</v>
      </c>
      <c r="J74" s="134">
        <v>45259</v>
      </c>
      <c r="K74" s="80">
        <v>47</v>
      </c>
      <c r="L74" s="18">
        <v>45106</v>
      </c>
      <c r="M74" s="24" t="s">
        <v>20</v>
      </c>
      <c r="N74" s="15">
        <v>6</v>
      </c>
      <c r="O74" s="37">
        <v>5</v>
      </c>
      <c r="P74" s="106">
        <v>15960</v>
      </c>
      <c r="Q74" s="131">
        <v>108</v>
      </c>
      <c r="R74" s="33">
        <v>45259</v>
      </c>
      <c r="S74" s="154"/>
    </row>
    <row r="75" spans="1:19" ht="16.5" customHeight="1" x14ac:dyDescent="0.2">
      <c r="A75" s="148"/>
      <c r="B75" s="151"/>
      <c r="C75" s="154"/>
      <c r="D75" s="29">
        <v>48</v>
      </c>
      <c r="E75" s="18">
        <v>45106</v>
      </c>
      <c r="F75" s="24" t="s">
        <v>20</v>
      </c>
      <c r="G75" s="15">
        <v>18</v>
      </c>
      <c r="H75" s="37">
        <v>27</v>
      </c>
      <c r="I75" s="99">
        <v>36484.160000000003</v>
      </c>
      <c r="J75" s="30">
        <v>45190</v>
      </c>
      <c r="K75" s="46">
        <v>48</v>
      </c>
      <c r="L75" s="18">
        <v>45106</v>
      </c>
      <c r="M75" s="24" t="s">
        <v>20</v>
      </c>
      <c r="N75" s="15">
        <v>18</v>
      </c>
      <c r="O75" s="37">
        <v>27</v>
      </c>
      <c r="P75" s="106">
        <v>36484.160000000003</v>
      </c>
      <c r="Q75" s="127">
        <v>66</v>
      </c>
      <c r="R75" s="122">
        <v>45190</v>
      </c>
      <c r="S75" s="154"/>
    </row>
    <row r="76" spans="1:19" ht="16.5" customHeight="1" thickBot="1" x14ac:dyDescent="0.25">
      <c r="A76" s="149"/>
      <c r="B76" s="152"/>
      <c r="C76" s="155"/>
      <c r="D76" s="67">
        <v>49</v>
      </c>
      <c r="E76" s="42">
        <v>45106</v>
      </c>
      <c r="F76" s="47" t="s">
        <v>20</v>
      </c>
      <c r="G76" s="54">
        <v>18</v>
      </c>
      <c r="H76" s="90">
        <v>22.5</v>
      </c>
      <c r="I76" s="102">
        <v>83754.429999999993</v>
      </c>
      <c r="J76" s="41">
        <v>45190</v>
      </c>
      <c r="K76" s="68">
        <v>49</v>
      </c>
      <c r="L76" s="42">
        <v>45106</v>
      </c>
      <c r="M76" s="47" t="s">
        <v>20</v>
      </c>
      <c r="N76" s="54">
        <v>18</v>
      </c>
      <c r="O76" s="90">
        <v>22.5</v>
      </c>
      <c r="P76" s="108">
        <v>83754.429999999993</v>
      </c>
      <c r="Q76" s="79">
        <v>67</v>
      </c>
      <c r="R76" s="45">
        <v>45190</v>
      </c>
      <c r="S76" s="155"/>
    </row>
    <row r="77" spans="1:19" ht="16.5" customHeight="1" x14ac:dyDescent="0.2">
      <c r="A77" s="147" t="s">
        <v>35</v>
      </c>
      <c r="B77" s="150">
        <v>4</v>
      </c>
      <c r="C77" s="153">
        <f>H77+H78+H79+H80+H81</f>
        <v>23.5</v>
      </c>
      <c r="D77" s="56">
        <v>50</v>
      </c>
      <c r="E77" s="53">
        <v>45112</v>
      </c>
      <c r="F77" s="24" t="s">
        <v>36</v>
      </c>
      <c r="G77" s="70">
        <v>9</v>
      </c>
      <c r="H77" s="71">
        <v>5</v>
      </c>
      <c r="I77" s="116">
        <v>51115.78</v>
      </c>
      <c r="J77" s="40">
        <v>45154</v>
      </c>
      <c r="K77" s="60">
        <v>50</v>
      </c>
      <c r="L77" s="53">
        <v>45112</v>
      </c>
      <c r="M77" s="24" t="s">
        <v>36</v>
      </c>
      <c r="N77" s="70">
        <v>9</v>
      </c>
      <c r="O77" s="71">
        <v>5</v>
      </c>
      <c r="P77" s="104">
        <v>51115.78</v>
      </c>
      <c r="Q77" s="52">
        <v>53</v>
      </c>
      <c r="R77" s="34">
        <v>45154</v>
      </c>
      <c r="S77" s="153"/>
    </row>
    <row r="78" spans="1:19" ht="16.5" customHeight="1" x14ac:dyDescent="0.2">
      <c r="A78" s="148"/>
      <c r="B78" s="151"/>
      <c r="C78" s="154"/>
      <c r="D78" s="19">
        <v>51</v>
      </c>
      <c r="E78" s="12">
        <v>45112</v>
      </c>
      <c r="F78" s="24" t="s">
        <v>36</v>
      </c>
      <c r="G78" s="61">
        <v>9</v>
      </c>
      <c r="H78" s="20">
        <v>5</v>
      </c>
      <c r="I78" s="101">
        <v>51115.78</v>
      </c>
      <c r="J78" s="31">
        <v>45154</v>
      </c>
      <c r="K78" s="14">
        <v>51</v>
      </c>
      <c r="L78" s="12">
        <v>45112</v>
      </c>
      <c r="M78" s="24" t="s">
        <v>36</v>
      </c>
      <c r="N78" s="61">
        <v>9</v>
      </c>
      <c r="O78" s="20">
        <v>5</v>
      </c>
      <c r="P78" s="109">
        <v>51115.78</v>
      </c>
      <c r="Q78" s="39">
        <v>54</v>
      </c>
      <c r="R78" s="34">
        <v>45154</v>
      </c>
      <c r="S78" s="154"/>
    </row>
    <row r="79" spans="1:19" ht="16.5" customHeight="1" x14ac:dyDescent="0.2">
      <c r="A79" s="148"/>
      <c r="B79" s="151"/>
      <c r="C79" s="154"/>
      <c r="D79" s="29">
        <v>52</v>
      </c>
      <c r="E79" s="18">
        <v>45114</v>
      </c>
      <c r="F79" s="49" t="s">
        <v>29</v>
      </c>
      <c r="G79" s="61">
        <v>10</v>
      </c>
      <c r="H79" s="37">
        <v>3</v>
      </c>
      <c r="I79" s="100">
        <v>12768</v>
      </c>
      <c r="J79" s="30">
        <v>45119</v>
      </c>
      <c r="K79" s="46">
        <v>52</v>
      </c>
      <c r="L79" s="18">
        <v>45114</v>
      </c>
      <c r="M79" s="49" t="s">
        <v>29</v>
      </c>
      <c r="N79" s="61">
        <v>10</v>
      </c>
      <c r="O79" s="37">
        <v>3</v>
      </c>
      <c r="P79" s="106">
        <v>12768</v>
      </c>
      <c r="Q79" s="39">
        <v>42</v>
      </c>
      <c r="R79" s="33">
        <v>45119</v>
      </c>
      <c r="S79" s="154"/>
    </row>
    <row r="80" spans="1:19" ht="16.5" customHeight="1" x14ac:dyDescent="0.2">
      <c r="A80" s="148"/>
      <c r="B80" s="151"/>
      <c r="C80" s="200"/>
      <c r="D80" s="19">
        <v>53</v>
      </c>
      <c r="E80" s="12">
        <v>45126</v>
      </c>
      <c r="F80" s="49" t="s">
        <v>29</v>
      </c>
      <c r="G80" s="115">
        <v>10</v>
      </c>
      <c r="H80" s="20">
        <v>5</v>
      </c>
      <c r="I80" s="100">
        <v>21280</v>
      </c>
      <c r="J80" s="81">
        <v>45244</v>
      </c>
      <c r="K80" s="80">
        <v>53</v>
      </c>
      <c r="L80" s="12">
        <v>45126</v>
      </c>
      <c r="M80" s="49" t="s">
        <v>29</v>
      </c>
      <c r="N80" s="115">
        <v>10</v>
      </c>
      <c r="O80" s="20">
        <v>5</v>
      </c>
      <c r="P80" s="105">
        <v>21280</v>
      </c>
      <c r="Q80" s="98">
        <v>101</v>
      </c>
      <c r="R80" s="88">
        <v>45244</v>
      </c>
      <c r="S80" s="154"/>
    </row>
    <row r="81" spans="1:19" ht="16.5" customHeight="1" thickBot="1" x14ac:dyDescent="0.25">
      <c r="A81" s="168"/>
      <c r="B81" s="161"/>
      <c r="C81" s="162"/>
      <c r="D81" s="113">
        <v>54</v>
      </c>
      <c r="E81" s="74">
        <v>45133</v>
      </c>
      <c r="F81" s="75" t="s">
        <v>23</v>
      </c>
      <c r="G81" s="54">
        <v>1</v>
      </c>
      <c r="H81" s="119">
        <v>5.5</v>
      </c>
      <c r="I81" s="114">
        <v>21280</v>
      </c>
      <c r="J81" s="120">
        <v>45138</v>
      </c>
      <c r="K81" s="83">
        <v>54</v>
      </c>
      <c r="L81" s="74">
        <v>45133</v>
      </c>
      <c r="M81" s="75" t="s">
        <v>23</v>
      </c>
      <c r="N81" s="54">
        <v>1</v>
      </c>
      <c r="O81" s="119">
        <v>5.5</v>
      </c>
      <c r="P81" s="121">
        <v>21280</v>
      </c>
      <c r="Q81" s="79">
        <v>52</v>
      </c>
      <c r="R81" s="45">
        <v>45138</v>
      </c>
      <c r="S81" s="162"/>
    </row>
    <row r="82" spans="1:19" ht="16.5" customHeight="1" x14ac:dyDescent="0.2">
      <c r="A82" s="147" t="s">
        <v>39</v>
      </c>
      <c r="B82" s="150">
        <v>11</v>
      </c>
      <c r="C82" s="169">
        <f>H82+H83+H84+H85+H86+H87+H88+H89+H90+H91+H92</f>
        <v>203</v>
      </c>
      <c r="D82" s="56">
        <v>55</v>
      </c>
      <c r="E82" s="124">
        <v>45141</v>
      </c>
      <c r="F82" s="24" t="s">
        <v>38</v>
      </c>
      <c r="G82" s="16">
        <v>6</v>
      </c>
      <c r="H82" s="71">
        <v>18</v>
      </c>
      <c r="I82" s="116">
        <v>262316.81</v>
      </c>
      <c r="J82" s="96">
        <v>45230</v>
      </c>
      <c r="K82" s="60">
        <v>55</v>
      </c>
      <c r="L82" s="124">
        <v>45141</v>
      </c>
      <c r="M82" s="24" t="s">
        <v>38</v>
      </c>
      <c r="N82" s="16">
        <v>6</v>
      </c>
      <c r="O82" s="71">
        <v>18</v>
      </c>
      <c r="P82" s="104">
        <v>262316.81</v>
      </c>
      <c r="Q82" s="142">
        <v>98</v>
      </c>
      <c r="R82" s="141">
        <v>45230</v>
      </c>
      <c r="S82" s="153"/>
    </row>
    <row r="83" spans="1:19" ht="16.5" customHeight="1" x14ac:dyDescent="0.2">
      <c r="A83" s="148"/>
      <c r="B83" s="151"/>
      <c r="C83" s="170"/>
      <c r="D83" s="19">
        <v>56</v>
      </c>
      <c r="E83" s="12">
        <v>45141</v>
      </c>
      <c r="F83" s="24" t="s">
        <v>38</v>
      </c>
      <c r="G83" s="70">
        <v>6</v>
      </c>
      <c r="H83" s="20">
        <v>18</v>
      </c>
      <c r="I83" s="101">
        <v>237426.06</v>
      </c>
      <c r="J83" s="30">
        <v>45230</v>
      </c>
      <c r="K83" s="14">
        <v>56</v>
      </c>
      <c r="L83" s="12">
        <v>45141</v>
      </c>
      <c r="M83" s="24" t="s">
        <v>38</v>
      </c>
      <c r="N83" s="70">
        <v>6</v>
      </c>
      <c r="O83" s="20">
        <v>18</v>
      </c>
      <c r="P83" s="109">
        <v>237426.06</v>
      </c>
      <c r="Q83" s="98">
        <v>99</v>
      </c>
      <c r="R83" s="50">
        <v>45230</v>
      </c>
      <c r="S83" s="154"/>
    </row>
    <row r="84" spans="1:19" ht="16.5" customHeight="1" x14ac:dyDescent="0.2">
      <c r="A84" s="148"/>
      <c r="B84" s="151"/>
      <c r="C84" s="170"/>
      <c r="D84" s="29">
        <v>57</v>
      </c>
      <c r="E84" s="18">
        <v>45148</v>
      </c>
      <c r="F84" s="49" t="s">
        <v>29</v>
      </c>
      <c r="G84" s="61">
        <v>10</v>
      </c>
      <c r="H84" s="37">
        <v>3</v>
      </c>
      <c r="I84" s="100">
        <v>12768</v>
      </c>
      <c r="J84" s="81">
        <v>45266</v>
      </c>
      <c r="K84" s="80">
        <v>57</v>
      </c>
      <c r="L84" s="18">
        <v>45148</v>
      </c>
      <c r="M84" s="49" t="s">
        <v>29</v>
      </c>
      <c r="N84" s="61">
        <v>10</v>
      </c>
      <c r="O84" s="37">
        <v>3</v>
      </c>
      <c r="P84" s="105">
        <v>12768</v>
      </c>
      <c r="Q84" s="98">
        <v>116</v>
      </c>
      <c r="R84" s="50">
        <v>45266</v>
      </c>
      <c r="S84" s="154"/>
    </row>
    <row r="85" spans="1:19" ht="16.5" customHeight="1" x14ac:dyDescent="0.2">
      <c r="A85" s="148"/>
      <c r="B85" s="151"/>
      <c r="C85" s="171"/>
      <c r="D85" s="29">
        <v>58</v>
      </c>
      <c r="E85" s="18">
        <v>45149</v>
      </c>
      <c r="F85" s="49" t="s">
        <v>29</v>
      </c>
      <c r="G85" s="61">
        <v>10</v>
      </c>
      <c r="H85" s="37">
        <v>5</v>
      </c>
      <c r="I85" s="100">
        <v>21280</v>
      </c>
      <c r="J85" s="30">
        <v>45176</v>
      </c>
      <c r="K85" s="46">
        <v>58</v>
      </c>
      <c r="L85" s="18">
        <v>45149</v>
      </c>
      <c r="M85" s="49" t="s">
        <v>29</v>
      </c>
      <c r="N85" s="61">
        <v>10</v>
      </c>
      <c r="O85" s="37">
        <v>5</v>
      </c>
      <c r="P85" s="106">
        <v>21280</v>
      </c>
      <c r="Q85" s="87">
        <v>65</v>
      </c>
      <c r="R85" s="88">
        <v>45176</v>
      </c>
      <c r="S85" s="154"/>
    </row>
    <row r="86" spans="1:19" ht="16.5" customHeight="1" x14ac:dyDescent="0.2">
      <c r="A86" s="148"/>
      <c r="B86" s="151"/>
      <c r="C86" s="171"/>
      <c r="D86" s="29">
        <v>59</v>
      </c>
      <c r="E86" s="18">
        <v>45149</v>
      </c>
      <c r="F86" s="49" t="s">
        <v>20</v>
      </c>
      <c r="G86" s="61">
        <v>18</v>
      </c>
      <c r="H86" s="37">
        <v>5</v>
      </c>
      <c r="I86" s="100">
        <v>21280</v>
      </c>
      <c r="J86" s="81">
        <v>45266</v>
      </c>
      <c r="K86" s="80">
        <v>59</v>
      </c>
      <c r="L86" s="18">
        <v>45149</v>
      </c>
      <c r="M86" s="49" t="s">
        <v>20</v>
      </c>
      <c r="N86" s="61">
        <v>18</v>
      </c>
      <c r="O86" s="37">
        <v>5</v>
      </c>
      <c r="P86" s="105">
        <v>21280</v>
      </c>
      <c r="Q86" s="98">
        <v>117</v>
      </c>
      <c r="R86" s="50">
        <v>45266</v>
      </c>
      <c r="S86" s="154"/>
    </row>
    <row r="87" spans="1:19" ht="16.5" customHeight="1" x14ac:dyDescent="0.2">
      <c r="A87" s="148"/>
      <c r="B87" s="151"/>
      <c r="C87" s="171"/>
      <c r="D87" s="29">
        <v>60</v>
      </c>
      <c r="E87" s="18">
        <v>45160</v>
      </c>
      <c r="F87" s="49" t="s">
        <v>23</v>
      </c>
      <c r="G87" s="61">
        <v>2</v>
      </c>
      <c r="H87" s="37">
        <v>18</v>
      </c>
      <c r="I87" s="100">
        <v>91872.6</v>
      </c>
      <c r="J87" s="81">
        <v>45230</v>
      </c>
      <c r="K87" s="80">
        <v>60</v>
      </c>
      <c r="L87" s="18">
        <v>45160</v>
      </c>
      <c r="M87" s="49" t="s">
        <v>23</v>
      </c>
      <c r="N87" s="61">
        <v>2</v>
      </c>
      <c r="O87" s="37">
        <v>18</v>
      </c>
      <c r="P87" s="106">
        <v>91872.6</v>
      </c>
      <c r="Q87" s="127">
        <v>95</v>
      </c>
      <c r="R87" s="50">
        <v>45230</v>
      </c>
      <c r="S87" s="154"/>
    </row>
    <row r="88" spans="1:19" ht="16.5" customHeight="1" x14ac:dyDescent="0.2">
      <c r="A88" s="148"/>
      <c r="B88" s="151"/>
      <c r="C88" s="171"/>
      <c r="D88" s="29">
        <v>61</v>
      </c>
      <c r="E88" s="18">
        <v>45160</v>
      </c>
      <c r="F88" s="49" t="s">
        <v>23</v>
      </c>
      <c r="G88" s="61">
        <v>2</v>
      </c>
      <c r="H88" s="37">
        <v>18</v>
      </c>
      <c r="I88" s="100">
        <v>154099.45000000001</v>
      </c>
      <c r="J88" s="81">
        <v>45230</v>
      </c>
      <c r="K88" s="140">
        <v>61</v>
      </c>
      <c r="L88" s="18">
        <v>45160</v>
      </c>
      <c r="M88" s="49" t="s">
        <v>23</v>
      </c>
      <c r="N88" s="61">
        <v>2</v>
      </c>
      <c r="O88" s="37">
        <v>18</v>
      </c>
      <c r="P88" s="106">
        <v>154099.45000000001</v>
      </c>
      <c r="Q88" s="127">
        <v>94</v>
      </c>
      <c r="R88" s="50">
        <v>45230</v>
      </c>
      <c r="S88" s="154"/>
    </row>
    <row r="89" spans="1:19" ht="16.5" customHeight="1" x14ac:dyDescent="0.2">
      <c r="A89" s="148"/>
      <c r="B89" s="151"/>
      <c r="C89" s="171"/>
      <c r="D89" s="29">
        <v>62</v>
      </c>
      <c r="E89" s="18">
        <v>45160</v>
      </c>
      <c r="F89" s="49" t="s">
        <v>23</v>
      </c>
      <c r="G89" s="70">
        <v>2</v>
      </c>
      <c r="H89" s="37">
        <v>45</v>
      </c>
      <c r="I89" s="100">
        <v>1177764.43</v>
      </c>
      <c r="J89" s="30">
        <v>45230</v>
      </c>
      <c r="K89" s="46">
        <v>62</v>
      </c>
      <c r="L89" s="18">
        <v>45160</v>
      </c>
      <c r="M89" s="49" t="s">
        <v>23</v>
      </c>
      <c r="N89" s="70">
        <v>2</v>
      </c>
      <c r="O89" s="37">
        <v>45</v>
      </c>
      <c r="P89" s="106">
        <v>1177764.43</v>
      </c>
      <c r="Q89" s="98">
        <v>96</v>
      </c>
      <c r="R89" s="50">
        <v>45230</v>
      </c>
      <c r="S89" s="154"/>
    </row>
    <row r="90" spans="1:19" ht="16.5" customHeight="1" x14ac:dyDescent="0.2">
      <c r="A90" s="148"/>
      <c r="B90" s="151"/>
      <c r="C90" s="171"/>
      <c r="D90" s="29">
        <v>63</v>
      </c>
      <c r="E90" s="18">
        <v>45161</v>
      </c>
      <c r="F90" s="49" t="s">
        <v>23</v>
      </c>
      <c r="G90" s="61">
        <v>1</v>
      </c>
      <c r="H90" s="37">
        <v>3</v>
      </c>
      <c r="I90" s="100">
        <v>12768</v>
      </c>
      <c r="J90" s="30">
        <v>45203</v>
      </c>
      <c r="K90" s="46">
        <v>63</v>
      </c>
      <c r="L90" s="18">
        <v>45161</v>
      </c>
      <c r="M90" s="49" t="s">
        <v>23</v>
      </c>
      <c r="N90" s="61">
        <v>1</v>
      </c>
      <c r="O90" s="37">
        <v>3</v>
      </c>
      <c r="P90" s="105">
        <v>12768</v>
      </c>
      <c r="Q90" s="98">
        <v>77</v>
      </c>
      <c r="R90" s="33">
        <v>45203</v>
      </c>
      <c r="S90" s="154"/>
    </row>
    <row r="91" spans="1:19" ht="16.5" customHeight="1" x14ac:dyDescent="0.2">
      <c r="A91" s="148"/>
      <c r="B91" s="151"/>
      <c r="C91" s="171"/>
      <c r="D91" s="19">
        <v>64</v>
      </c>
      <c r="E91" s="12">
        <v>45168</v>
      </c>
      <c r="F91" s="24" t="s">
        <v>38</v>
      </c>
      <c r="G91" s="115">
        <v>6</v>
      </c>
      <c r="H91" s="20">
        <v>15</v>
      </c>
      <c r="I91" s="100">
        <v>121086.48</v>
      </c>
      <c r="J91" s="134">
        <v>45287</v>
      </c>
      <c r="K91" s="80">
        <v>64</v>
      </c>
      <c r="L91" s="12">
        <v>45168</v>
      </c>
      <c r="M91" s="24" t="s">
        <v>38</v>
      </c>
      <c r="N91" s="115">
        <v>6</v>
      </c>
      <c r="O91" s="20">
        <v>15</v>
      </c>
      <c r="P91" s="106">
        <v>121086.48</v>
      </c>
      <c r="Q91" s="205">
        <v>125</v>
      </c>
      <c r="R91" s="51">
        <v>45287</v>
      </c>
      <c r="S91" s="154"/>
    </row>
    <row r="92" spans="1:19" ht="16.5" customHeight="1" thickBot="1" x14ac:dyDescent="0.25">
      <c r="A92" s="168"/>
      <c r="B92" s="161"/>
      <c r="C92" s="173"/>
      <c r="D92" s="113">
        <v>65</v>
      </c>
      <c r="E92" s="74">
        <v>45168</v>
      </c>
      <c r="F92" s="47" t="s">
        <v>20</v>
      </c>
      <c r="G92" s="54">
        <v>7</v>
      </c>
      <c r="H92" s="125">
        <v>55</v>
      </c>
      <c r="I92" s="114">
        <v>74115.62</v>
      </c>
      <c r="J92" s="120">
        <v>45246</v>
      </c>
      <c r="K92" s="83">
        <v>65</v>
      </c>
      <c r="L92" s="74">
        <v>45168</v>
      </c>
      <c r="M92" s="47" t="s">
        <v>20</v>
      </c>
      <c r="N92" s="54">
        <v>7</v>
      </c>
      <c r="O92" s="125">
        <v>55</v>
      </c>
      <c r="P92" s="121">
        <v>74115.62</v>
      </c>
      <c r="Q92" s="79">
        <v>104</v>
      </c>
      <c r="R92" s="45">
        <v>45246</v>
      </c>
      <c r="S92" s="162"/>
    </row>
    <row r="93" spans="1:19" ht="16.5" customHeight="1" x14ac:dyDescent="0.2">
      <c r="A93" s="147" t="s">
        <v>40</v>
      </c>
      <c r="B93" s="150">
        <v>21</v>
      </c>
      <c r="C93" s="169">
        <f>H93+H94+H95+H96+H97+H98+H99+H100+H101+H102+H103+H104+H105+H106+H107+H108+H109+H110+H111+H112+H113</f>
        <v>301</v>
      </c>
      <c r="D93" s="56">
        <v>66</v>
      </c>
      <c r="E93" s="124">
        <v>45174</v>
      </c>
      <c r="F93" s="49" t="s">
        <v>20</v>
      </c>
      <c r="G93" s="61">
        <v>18</v>
      </c>
      <c r="H93" s="71">
        <v>5</v>
      </c>
      <c r="I93" s="116">
        <v>21280</v>
      </c>
      <c r="J93" s="96">
        <v>45286</v>
      </c>
      <c r="K93" s="60">
        <v>66</v>
      </c>
      <c r="L93" s="124">
        <v>45174</v>
      </c>
      <c r="M93" s="49" t="s">
        <v>20</v>
      </c>
      <c r="N93" s="61">
        <v>18</v>
      </c>
      <c r="O93" s="71">
        <v>5</v>
      </c>
      <c r="P93" s="104">
        <v>21280</v>
      </c>
      <c r="Q93" s="206">
        <v>123</v>
      </c>
      <c r="R93" s="141">
        <v>45286</v>
      </c>
      <c r="S93" s="153"/>
    </row>
    <row r="94" spans="1:19" ht="16.5" customHeight="1" x14ac:dyDescent="0.2">
      <c r="A94" s="148"/>
      <c r="B94" s="151"/>
      <c r="C94" s="170"/>
      <c r="D94" s="19">
        <v>67</v>
      </c>
      <c r="E94" s="12">
        <v>45175</v>
      </c>
      <c r="F94" s="49" t="s">
        <v>29</v>
      </c>
      <c r="G94" s="70">
        <v>10</v>
      </c>
      <c r="H94" s="20">
        <v>2</v>
      </c>
      <c r="I94" s="101">
        <v>8512</v>
      </c>
      <c r="J94" s="30">
        <v>45268</v>
      </c>
      <c r="K94" s="14">
        <v>67</v>
      </c>
      <c r="L94" s="12">
        <v>45175</v>
      </c>
      <c r="M94" s="49" t="s">
        <v>29</v>
      </c>
      <c r="N94" s="70">
        <v>10</v>
      </c>
      <c r="O94" s="20">
        <v>2</v>
      </c>
      <c r="P94" s="109">
        <v>8512</v>
      </c>
      <c r="Q94" s="39">
        <v>120</v>
      </c>
      <c r="R94" s="50">
        <v>45268</v>
      </c>
      <c r="S94" s="154"/>
    </row>
    <row r="95" spans="1:19" ht="16.5" customHeight="1" x14ac:dyDescent="0.2">
      <c r="A95" s="148"/>
      <c r="B95" s="151"/>
      <c r="C95" s="170"/>
      <c r="D95" s="29">
        <v>68</v>
      </c>
      <c r="E95" s="18">
        <v>45176</v>
      </c>
      <c r="F95" s="49" t="s">
        <v>23</v>
      </c>
      <c r="G95" s="61">
        <v>11</v>
      </c>
      <c r="H95" s="37">
        <v>18</v>
      </c>
      <c r="I95" s="100">
        <v>36484.160000000003</v>
      </c>
      <c r="J95" s="81">
        <v>45260</v>
      </c>
      <c r="K95" s="80">
        <v>68</v>
      </c>
      <c r="L95" s="18">
        <v>45176</v>
      </c>
      <c r="M95" s="49" t="s">
        <v>23</v>
      </c>
      <c r="N95" s="61">
        <v>11</v>
      </c>
      <c r="O95" s="37">
        <v>18</v>
      </c>
      <c r="P95" s="106">
        <v>36484.160000000003</v>
      </c>
      <c r="Q95" s="39">
        <v>112</v>
      </c>
      <c r="R95" s="33">
        <v>45260</v>
      </c>
      <c r="S95" s="154"/>
    </row>
    <row r="96" spans="1:19" ht="16.5" customHeight="1" x14ac:dyDescent="0.2">
      <c r="A96" s="148"/>
      <c r="B96" s="151"/>
      <c r="C96" s="171"/>
      <c r="D96" s="29">
        <v>69</v>
      </c>
      <c r="E96" s="18">
        <v>45176</v>
      </c>
      <c r="F96" s="49" t="s">
        <v>23</v>
      </c>
      <c r="G96" s="61">
        <v>1</v>
      </c>
      <c r="H96" s="37">
        <v>5</v>
      </c>
      <c r="I96" s="100">
        <v>51115.78</v>
      </c>
      <c r="J96" s="30">
        <v>45245</v>
      </c>
      <c r="K96" s="46">
        <v>69</v>
      </c>
      <c r="L96" s="18">
        <v>45176</v>
      </c>
      <c r="M96" s="49" t="s">
        <v>23</v>
      </c>
      <c r="N96" s="61">
        <v>1</v>
      </c>
      <c r="O96" s="37">
        <v>5</v>
      </c>
      <c r="P96" s="106">
        <v>51115.78</v>
      </c>
      <c r="Q96" s="87">
        <v>102</v>
      </c>
      <c r="R96" s="50">
        <v>45245</v>
      </c>
      <c r="S96" s="154"/>
    </row>
    <row r="97" spans="1:19" ht="16.5" customHeight="1" x14ac:dyDescent="0.2">
      <c r="A97" s="148"/>
      <c r="B97" s="151"/>
      <c r="C97" s="171"/>
      <c r="D97" s="29">
        <v>70</v>
      </c>
      <c r="E97" s="18">
        <v>45176</v>
      </c>
      <c r="F97" s="49" t="s">
        <v>23</v>
      </c>
      <c r="G97" s="61">
        <v>1</v>
      </c>
      <c r="H97" s="37">
        <v>5</v>
      </c>
      <c r="I97" s="100">
        <v>51115.78</v>
      </c>
      <c r="J97" s="30">
        <v>45245</v>
      </c>
      <c r="K97" s="46">
        <v>70</v>
      </c>
      <c r="L97" s="18">
        <v>45176</v>
      </c>
      <c r="M97" s="49" t="s">
        <v>23</v>
      </c>
      <c r="N97" s="61">
        <v>1</v>
      </c>
      <c r="O97" s="37">
        <v>5</v>
      </c>
      <c r="P97" s="106">
        <v>51115.78</v>
      </c>
      <c r="Q97" s="39">
        <v>103</v>
      </c>
      <c r="R97" s="50">
        <v>45245</v>
      </c>
      <c r="S97" s="154"/>
    </row>
    <row r="98" spans="1:19" ht="16.5" customHeight="1" x14ac:dyDescent="0.2">
      <c r="A98" s="148"/>
      <c r="B98" s="151"/>
      <c r="C98" s="171"/>
      <c r="D98" s="29">
        <v>71</v>
      </c>
      <c r="E98" s="18">
        <v>45176</v>
      </c>
      <c r="F98" s="24" t="s">
        <v>36</v>
      </c>
      <c r="G98" s="61">
        <v>9</v>
      </c>
      <c r="H98" s="37">
        <v>5</v>
      </c>
      <c r="I98" s="100">
        <v>157358.15</v>
      </c>
      <c r="J98" s="30">
        <v>45198</v>
      </c>
      <c r="K98" s="46">
        <v>71</v>
      </c>
      <c r="L98" s="18">
        <v>45176</v>
      </c>
      <c r="M98" s="24" t="s">
        <v>36</v>
      </c>
      <c r="N98" s="70">
        <v>9</v>
      </c>
      <c r="O98" s="37">
        <v>5</v>
      </c>
      <c r="P98" s="106">
        <v>157358.15</v>
      </c>
      <c r="Q98" s="87">
        <v>69</v>
      </c>
      <c r="R98" s="88">
        <v>45198</v>
      </c>
      <c r="S98" s="154"/>
    </row>
    <row r="99" spans="1:19" ht="16.5" customHeight="1" x14ac:dyDescent="0.2">
      <c r="A99" s="148"/>
      <c r="B99" s="151"/>
      <c r="C99" s="171"/>
      <c r="D99" s="29">
        <v>72</v>
      </c>
      <c r="E99" s="18">
        <v>45176</v>
      </c>
      <c r="F99" s="24" t="s">
        <v>36</v>
      </c>
      <c r="G99" s="70">
        <v>9</v>
      </c>
      <c r="H99" s="37">
        <v>5</v>
      </c>
      <c r="I99" s="100">
        <v>51115.78</v>
      </c>
      <c r="J99" s="30">
        <v>45198</v>
      </c>
      <c r="K99" s="46">
        <v>72</v>
      </c>
      <c r="L99" s="18">
        <v>45176</v>
      </c>
      <c r="M99" s="24" t="s">
        <v>36</v>
      </c>
      <c r="N99" s="70">
        <v>9</v>
      </c>
      <c r="O99" s="37">
        <v>5</v>
      </c>
      <c r="P99" s="106">
        <v>51115.78</v>
      </c>
      <c r="Q99" s="87">
        <v>70</v>
      </c>
      <c r="R99" s="88">
        <v>45198</v>
      </c>
      <c r="S99" s="154"/>
    </row>
    <row r="100" spans="1:19" ht="16.5" customHeight="1" x14ac:dyDescent="0.2">
      <c r="A100" s="148"/>
      <c r="B100" s="151"/>
      <c r="C100" s="171"/>
      <c r="D100" s="29">
        <v>73</v>
      </c>
      <c r="E100" s="18">
        <v>45176</v>
      </c>
      <c r="F100" s="24" t="s">
        <v>36</v>
      </c>
      <c r="G100" s="15">
        <v>9</v>
      </c>
      <c r="H100" s="37">
        <v>5</v>
      </c>
      <c r="I100" s="100">
        <v>120022.04</v>
      </c>
      <c r="J100" s="30">
        <v>45198</v>
      </c>
      <c r="K100" s="46">
        <v>73</v>
      </c>
      <c r="L100" s="18">
        <v>45176</v>
      </c>
      <c r="M100" s="24" t="s">
        <v>36</v>
      </c>
      <c r="N100" s="70">
        <v>9</v>
      </c>
      <c r="O100" s="37">
        <v>5</v>
      </c>
      <c r="P100" s="106">
        <v>120022.04</v>
      </c>
      <c r="Q100" s="87">
        <v>71</v>
      </c>
      <c r="R100" s="88">
        <v>45198</v>
      </c>
      <c r="S100" s="154"/>
    </row>
    <row r="101" spans="1:19" ht="16.5" customHeight="1" x14ac:dyDescent="0.2">
      <c r="A101" s="148"/>
      <c r="B101" s="151"/>
      <c r="C101" s="171"/>
      <c r="D101" s="29">
        <v>74</v>
      </c>
      <c r="E101" s="18">
        <v>45176</v>
      </c>
      <c r="F101" s="24" t="s">
        <v>36</v>
      </c>
      <c r="G101" s="70">
        <v>9</v>
      </c>
      <c r="H101" s="37">
        <v>5</v>
      </c>
      <c r="I101" s="100">
        <v>51115.78</v>
      </c>
      <c r="J101" s="30">
        <v>45198</v>
      </c>
      <c r="K101" s="46">
        <v>74</v>
      </c>
      <c r="L101" s="18">
        <v>45176</v>
      </c>
      <c r="M101" s="24" t="s">
        <v>36</v>
      </c>
      <c r="N101" s="70">
        <v>9</v>
      </c>
      <c r="O101" s="37">
        <v>5</v>
      </c>
      <c r="P101" s="106">
        <v>51115.78</v>
      </c>
      <c r="Q101" s="87">
        <v>72</v>
      </c>
      <c r="R101" s="88">
        <v>45198</v>
      </c>
      <c r="S101" s="154"/>
    </row>
    <row r="102" spans="1:19" ht="16.5" customHeight="1" x14ac:dyDescent="0.2">
      <c r="A102" s="148"/>
      <c r="B102" s="151"/>
      <c r="C102" s="171"/>
      <c r="D102" s="29">
        <v>75</v>
      </c>
      <c r="E102" s="18">
        <v>45180</v>
      </c>
      <c r="F102" s="49" t="s">
        <v>23</v>
      </c>
      <c r="G102" s="61">
        <v>11</v>
      </c>
      <c r="H102" s="37">
        <v>18</v>
      </c>
      <c r="I102" s="100">
        <v>154100.53</v>
      </c>
      <c r="J102" s="30">
        <v>45260</v>
      </c>
      <c r="K102" s="46">
        <v>75</v>
      </c>
      <c r="L102" s="18">
        <v>45180</v>
      </c>
      <c r="M102" s="49" t="s">
        <v>23</v>
      </c>
      <c r="N102" s="61">
        <v>11</v>
      </c>
      <c r="O102" s="37">
        <v>18</v>
      </c>
      <c r="P102" s="106">
        <v>154100.53</v>
      </c>
      <c r="Q102" s="87">
        <v>113</v>
      </c>
      <c r="R102" s="88">
        <v>45260</v>
      </c>
      <c r="S102" s="154"/>
    </row>
    <row r="103" spans="1:19" ht="16.5" customHeight="1" x14ac:dyDescent="0.2">
      <c r="A103" s="148"/>
      <c r="B103" s="151"/>
      <c r="C103" s="171"/>
      <c r="D103" s="29">
        <v>76</v>
      </c>
      <c r="E103" s="18">
        <v>45180</v>
      </c>
      <c r="F103" s="49" t="s">
        <v>23</v>
      </c>
      <c r="G103" s="115">
        <v>3</v>
      </c>
      <c r="H103" s="37">
        <v>9</v>
      </c>
      <c r="I103" s="100">
        <v>91873.68</v>
      </c>
      <c r="J103" s="31">
        <v>45260</v>
      </c>
      <c r="K103" s="46">
        <v>76</v>
      </c>
      <c r="L103" s="18">
        <v>45180</v>
      </c>
      <c r="M103" s="49" t="s">
        <v>23</v>
      </c>
      <c r="N103" s="115">
        <v>3</v>
      </c>
      <c r="O103" s="37">
        <v>9</v>
      </c>
      <c r="P103" s="106">
        <v>91873.68</v>
      </c>
      <c r="Q103" s="87">
        <v>114</v>
      </c>
      <c r="R103" s="88">
        <v>45260</v>
      </c>
      <c r="S103" s="154"/>
    </row>
    <row r="104" spans="1:19" ht="16.5" customHeight="1" x14ac:dyDescent="0.2">
      <c r="A104" s="148"/>
      <c r="B104" s="151"/>
      <c r="C104" s="171"/>
      <c r="D104" s="29">
        <v>77</v>
      </c>
      <c r="E104" s="18">
        <v>45180</v>
      </c>
      <c r="F104" s="49" t="s">
        <v>23</v>
      </c>
      <c r="G104" s="61">
        <v>3</v>
      </c>
      <c r="H104" s="37">
        <v>18</v>
      </c>
      <c r="I104" s="100">
        <v>154100.53</v>
      </c>
      <c r="J104" s="31">
        <v>45260</v>
      </c>
      <c r="K104" s="46">
        <v>77</v>
      </c>
      <c r="L104" s="18">
        <v>45180</v>
      </c>
      <c r="M104" s="49" t="s">
        <v>23</v>
      </c>
      <c r="N104" s="115">
        <v>3</v>
      </c>
      <c r="O104" s="37">
        <v>18</v>
      </c>
      <c r="P104" s="106">
        <v>154100.53</v>
      </c>
      <c r="Q104" s="87">
        <v>115</v>
      </c>
      <c r="R104" s="88">
        <v>45260</v>
      </c>
      <c r="S104" s="154"/>
    </row>
    <row r="105" spans="1:19" ht="16.5" customHeight="1" x14ac:dyDescent="0.2">
      <c r="A105" s="148"/>
      <c r="B105" s="151"/>
      <c r="C105" s="171"/>
      <c r="D105" s="29">
        <v>78</v>
      </c>
      <c r="E105" s="18">
        <v>45182</v>
      </c>
      <c r="F105" s="24" t="s">
        <v>24</v>
      </c>
      <c r="G105" s="15">
        <v>4</v>
      </c>
      <c r="H105" s="37">
        <v>9</v>
      </c>
      <c r="I105" s="100">
        <v>278553.14</v>
      </c>
      <c r="J105" s="30">
        <v>45204</v>
      </c>
      <c r="K105" s="46">
        <v>78</v>
      </c>
      <c r="L105" s="18">
        <v>45182</v>
      </c>
      <c r="M105" s="24" t="s">
        <v>24</v>
      </c>
      <c r="N105" s="15">
        <v>4</v>
      </c>
      <c r="O105" s="37">
        <v>9</v>
      </c>
      <c r="P105" s="106">
        <v>278553.14</v>
      </c>
      <c r="Q105" s="87">
        <v>81</v>
      </c>
      <c r="R105" s="88">
        <v>45204</v>
      </c>
      <c r="S105" s="154"/>
    </row>
    <row r="106" spans="1:19" ht="16.5" customHeight="1" x14ac:dyDescent="0.2">
      <c r="A106" s="148"/>
      <c r="B106" s="151"/>
      <c r="C106" s="171"/>
      <c r="D106" s="29">
        <v>79</v>
      </c>
      <c r="E106" s="18">
        <v>45186</v>
      </c>
      <c r="F106" s="49" t="s">
        <v>20</v>
      </c>
      <c r="G106" s="61">
        <v>18</v>
      </c>
      <c r="H106" s="20">
        <v>5</v>
      </c>
      <c r="I106" s="99">
        <v>21280</v>
      </c>
      <c r="J106" s="134">
        <v>45211</v>
      </c>
      <c r="K106" s="80">
        <v>79</v>
      </c>
      <c r="L106" s="18">
        <v>45186</v>
      </c>
      <c r="M106" s="49" t="s">
        <v>20</v>
      </c>
      <c r="N106" s="61">
        <v>18</v>
      </c>
      <c r="O106" s="20">
        <v>5</v>
      </c>
      <c r="P106" s="117">
        <v>21280</v>
      </c>
      <c r="Q106" s="98">
        <v>86</v>
      </c>
      <c r="R106" s="88">
        <v>45211</v>
      </c>
      <c r="S106" s="154"/>
    </row>
    <row r="107" spans="1:19" ht="16.5" customHeight="1" x14ac:dyDescent="0.2">
      <c r="A107" s="148"/>
      <c r="B107" s="151"/>
      <c r="C107" s="171"/>
      <c r="D107" s="29">
        <v>80</v>
      </c>
      <c r="E107" s="18">
        <v>45187</v>
      </c>
      <c r="F107" s="24" t="s">
        <v>38</v>
      </c>
      <c r="G107" s="115">
        <v>6</v>
      </c>
      <c r="H107" s="37">
        <v>5</v>
      </c>
      <c r="I107" s="100">
        <v>65698.039999999994</v>
      </c>
      <c r="J107" s="30">
        <v>45203</v>
      </c>
      <c r="K107" s="46">
        <v>80</v>
      </c>
      <c r="L107" s="18">
        <v>45187</v>
      </c>
      <c r="M107" s="24" t="s">
        <v>38</v>
      </c>
      <c r="N107" s="115">
        <v>6</v>
      </c>
      <c r="O107" s="37">
        <v>5</v>
      </c>
      <c r="P107" s="106">
        <v>65698.039999999994</v>
      </c>
      <c r="Q107" s="87">
        <v>75</v>
      </c>
      <c r="R107" s="88">
        <v>45203</v>
      </c>
      <c r="S107" s="154"/>
    </row>
    <row r="108" spans="1:19" ht="16.5" customHeight="1" x14ac:dyDescent="0.2">
      <c r="A108" s="148"/>
      <c r="B108" s="151"/>
      <c r="C108" s="171"/>
      <c r="D108" s="29">
        <v>81</v>
      </c>
      <c r="E108" s="18">
        <v>45188</v>
      </c>
      <c r="F108" s="49" t="s">
        <v>20</v>
      </c>
      <c r="G108" s="61">
        <v>18</v>
      </c>
      <c r="H108" s="37">
        <v>15</v>
      </c>
      <c r="I108" s="100">
        <v>51115.78</v>
      </c>
      <c r="J108" s="30">
        <v>45209</v>
      </c>
      <c r="K108" s="46">
        <v>81</v>
      </c>
      <c r="L108" s="18">
        <v>45188</v>
      </c>
      <c r="M108" s="49" t="s">
        <v>20</v>
      </c>
      <c r="N108" s="61">
        <v>18</v>
      </c>
      <c r="O108" s="37">
        <v>15</v>
      </c>
      <c r="P108" s="105">
        <v>51115.78</v>
      </c>
      <c r="Q108" s="98">
        <v>85</v>
      </c>
      <c r="R108" s="88">
        <v>45209</v>
      </c>
      <c r="S108" s="154"/>
    </row>
    <row r="109" spans="1:19" ht="16.5" customHeight="1" x14ac:dyDescent="0.2">
      <c r="A109" s="148"/>
      <c r="B109" s="151"/>
      <c r="C109" s="171"/>
      <c r="D109" s="29">
        <v>82</v>
      </c>
      <c r="E109" s="18">
        <v>45189</v>
      </c>
      <c r="F109" s="49" t="s">
        <v>23</v>
      </c>
      <c r="G109" s="61">
        <v>1</v>
      </c>
      <c r="H109" s="37">
        <v>2</v>
      </c>
      <c r="I109" s="101">
        <v>8512</v>
      </c>
      <c r="J109" s="31">
        <v>45204</v>
      </c>
      <c r="K109" s="46">
        <v>82</v>
      </c>
      <c r="L109" s="18">
        <v>45189</v>
      </c>
      <c r="M109" s="49" t="s">
        <v>23</v>
      </c>
      <c r="N109" s="61">
        <v>1</v>
      </c>
      <c r="O109" s="37">
        <v>2</v>
      </c>
      <c r="P109" s="136">
        <v>8512</v>
      </c>
      <c r="Q109" s="98">
        <v>82</v>
      </c>
      <c r="R109" s="88">
        <v>45204</v>
      </c>
      <c r="S109" s="154"/>
    </row>
    <row r="110" spans="1:19" ht="16.5" customHeight="1" x14ac:dyDescent="0.2">
      <c r="A110" s="148"/>
      <c r="B110" s="151"/>
      <c r="C110" s="171"/>
      <c r="D110" s="29">
        <v>83</v>
      </c>
      <c r="E110" s="18">
        <v>45191</v>
      </c>
      <c r="F110" s="49" t="s">
        <v>23</v>
      </c>
      <c r="G110" s="115">
        <v>3</v>
      </c>
      <c r="H110" s="37">
        <v>150</v>
      </c>
      <c r="I110" s="100">
        <v>74115.62</v>
      </c>
      <c r="J110" s="30">
        <v>45203</v>
      </c>
      <c r="K110" s="46">
        <v>83</v>
      </c>
      <c r="L110" s="18">
        <v>45191</v>
      </c>
      <c r="M110" s="49" t="s">
        <v>23</v>
      </c>
      <c r="N110" s="115">
        <v>3</v>
      </c>
      <c r="O110" s="37">
        <v>150</v>
      </c>
      <c r="P110" s="106">
        <v>74115.62</v>
      </c>
      <c r="Q110" s="87">
        <v>76</v>
      </c>
      <c r="R110" s="33">
        <v>45203</v>
      </c>
      <c r="S110" s="154"/>
    </row>
    <row r="111" spans="1:19" ht="16.5" customHeight="1" x14ac:dyDescent="0.2">
      <c r="A111" s="148"/>
      <c r="B111" s="151"/>
      <c r="C111" s="171"/>
      <c r="D111" s="29">
        <v>84</v>
      </c>
      <c r="E111" s="18">
        <v>45194</v>
      </c>
      <c r="F111" s="49" t="s">
        <v>20</v>
      </c>
      <c r="G111" s="115">
        <v>6</v>
      </c>
      <c r="H111" s="20">
        <v>5</v>
      </c>
      <c r="I111" s="100">
        <v>21280</v>
      </c>
      <c r="J111" s="134">
        <v>45268</v>
      </c>
      <c r="K111" s="80">
        <v>84</v>
      </c>
      <c r="L111" s="18">
        <v>45194</v>
      </c>
      <c r="M111" s="49" t="s">
        <v>20</v>
      </c>
      <c r="N111" s="115">
        <v>6</v>
      </c>
      <c r="O111" s="20">
        <v>5</v>
      </c>
      <c r="P111" s="106">
        <v>21280</v>
      </c>
      <c r="Q111" s="98">
        <v>121</v>
      </c>
      <c r="R111" s="122">
        <v>45268</v>
      </c>
      <c r="S111" s="154"/>
    </row>
    <row r="112" spans="1:19" ht="16.5" customHeight="1" x14ac:dyDescent="0.2">
      <c r="A112" s="148"/>
      <c r="B112" s="151"/>
      <c r="C112" s="171"/>
      <c r="D112" s="19">
        <v>85</v>
      </c>
      <c r="E112" s="12">
        <v>45198</v>
      </c>
      <c r="F112" s="49" t="s">
        <v>29</v>
      </c>
      <c r="G112" s="115">
        <v>8</v>
      </c>
      <c r="H112" s="20">
        <v>5</v>
      </c>
      <c r="I112" s="100">
        <v>21280</v>
      </c>
      <c r="J112" s="31"/>
      <c r="K112" s="14"/>
      <c r="L112" s="12"/>
      <c r="M112" s="49"/>
      <c r="N112" s="115"/>
      <c r="O112" s="20"/>
      <c r="P112" s="106"/>
      <c r="Q112" s="87"/>
      <c r="R112" s="88"/>
      <c r="S112" s="154"/>
    </row>
    <row r="113" spans="1:19" ht="16.5" customHeight="1" thickBot="1" x14ac:dyDescent="0.25">
      <c r="A113" s="168"/>
      <c r="B113" s="161"/>
      <c r="C113" s="173"/>
      <c r="D113" s="113">
        <v>86</v>
      </c>
      <c r="E113" s="42">
        <v>45198</v>
      </c>
      <c r="F113" s="47" t="s">
        <v>20</v>
      </c>
      <c r="G113" s="54">
        <v>16</v>
      </c>
      <c r="H113" s="125">
        <v>5</v>
      </c>
      <c r="I113" s="102">
        <v>21280</v>
      </c>
      <c r="J113" s="120">
        <v>45240</v>
      </c>
      <c r="K113" s="83">
        <v>86</v>
      </c>
      <c r="L113" s="42">
        <v>45198</v>
      </c>
      <c r="M113" s="47" t="s">
        <v>20</v>
      </c>
      <c r="N113" s="54">
        <v>16</v>
      </c>
      <c r="O113" s="125">
        <v>5</v>
      </c>
      <c r="P113" s="135">
        <v>21280</v>
      </c>
      <c r="Q113" s="79">
        <v>100</v>
      </c>
      <c r="R113" s="45">
        <v>45240</v>
      </c>
      <c r="S113" s="162"/>
    </row>
    <row r="114" spans="1:19" ht="16.5" customHeight="1" x14ac:dyDescent="0.2">
      <c r="A114" s="147" t="s">
        <v>41</v>
      </c>
      <c r="B114" s="150">
        <v>11</v>
      </c>
      <c r="C114" s="169">
        <f>H114+H115+H116+H117+H118+H119+H120+H121+H122+H123+H124</f>
        <v>120</v>
      </c>
      <c r="D114" s="56">
        <v>87</v>
      </c>
      <c r="E114" s="124">
        <v>45201</v>
      </c>
      <c r="F114" s="49" t="s">
        <v>20</v>
      </c>
      <c r="G114" s="61">
        <v>18</v>
      </c>
      <c r="H114" s="71">
        <v>5</v>
      </c>
      <c r="I114" s="116">
        <v>21280</v>
      </c>
      <c r="J114" s="96"/>
      <c r="K114" s="46"/>
      <c r="L114" s="18"/>
      <c r="M114" s="94"/>
      <c r="N114" s="48"/>
      <c r="O114" s="73"/>
      <c r="P114" s="104"/>
      <c r="Q114" s="142"/>
      <c r="R114" s="143"/>
      <c r="S114" s="153" t="s">
        <v>43</v>
      </c>
    </row>
    <row r="115" spans="1:19" ht="16.5" customHeight="1" x14ac:dyDescent="0.2">
      <c r="A115" s="148"/>
      <c r="B115" s="151"/>
      <c r="C115" s="170"/>
      <c r="D115" s="19">
        <v>88</v>
      </c>
      <c r="E115" s="12">
        <v>45208</v>
      </c>
      <c r="F115" s="49" t="s">
        <v>23</v>
      </c>
      <c r="G115" s="70">
        <v>2</v>
      </c>
      <c r="H115" s="20">
        <v>5</v>
      </c>
      <c r="I115" s="101">
        <v>113799.36</v>
      </c>
      <c r="J115" s="30">
        <v>45259</v>
      </c>
      <c r="K115" s="14">
        <v>88</v>
      </c>
      <c r="L115" s="12">
        <v>45208</v>
      </c>
      <c r="M115" s="49" t="s">
        <v>23</v>
      </c>
      <c r="N115" s="70">
        <v>2</v>
      </c>
      <c r="O115" s="20">
        <v>5</v>
      </c>
      <c r="P115" s="136">
        <v>113799.36</v>
      </c>
      <c r="Q115" s="98">
        <v>110</v>
      </c>
      <c r="R115" s="50">
        <v>45259</v>
      </c>
      <c r="S115" s="154"/>
    </row>
    <row r="116" spans="1:19" ht="16.5" customHeight="1" x14ac:dyDescent="0.2">
      <c r="A116" s="148"/>
      <c r="B116" s="151"/>
      <c r="C116" s="170"/>
      <c r="D116" s="29">
        <v>89</v>
      </c>
      <c r="E116" s="12">
        <v>45208</v>
      </c>
      <c r="F116" s="49" t="s">
        <v>23</v>
      </c>
      <c r="G116" s="61">
        <v>2</v>
      </c>
      <c r="H116" s="37">
        <v>5</v>
      </c>
      <c r="I116" s="100">
        <v>51115.78</v>
      </c>
      <c r="J116" s="30">
        <v>45259</v>
      </c>
      <c r="K116" s="46">
        <v>89</v>
      </c>
      <c r="L116" s="12">
        <v>45208</v>
      </c>
      <c r="M116" s="49" t="s">
        <v>23</v>
      </c>
      <c r="N116" s="61">
        <v>2</v>
      </c>
      <c r="O116" s="37">
        <v>5</v>
      </c>
      <c r="P116" s="106">
        <v>51115.78</v>
      </c>
      <c r="Q116" s="98">
        <v>111</v>
      </c>
      <c r="R116" s="50">
        <v>45259</v>
      </c>
      <c r="S116" s="154"/>
    </row>
    <row r="117" spans="1:19" ht="16.5" customHeight="1" x14ac:dyDescent="0.2">
      <c r="A117" s="148"/>
      <c r="B117" s="151"/>
      <c r="C117" s="171"/>
      <c r="D117" s="29">
        <v>90</v>
      </c>
      <c r="E117" s="18">
        <v>45209</v>
      </c>
      <c r="F117" s="49" t="s">
        <v>20</v>
      </c>
      <c r="G117" s="61">
        <v>7</v>
      </c>
      <c r="H117" s="37">
        <v>15</v>
      </c>
      <c r="I117" s="100">
        <v>63840</v>
      </c>
      <c r="J117" s="30">
        <v>45209</v>
      </c>
      <c r="K117" s="46">
        <v>90</v>
      </c>
      <c r="L117" s="18">
        <v>45209</v>
      </c>
      <c r="M117" s="49" t="s">
        <v>20</v>
      </c>
      <c r="N117" s="61">
        <v>7</v>
      </c>
      <c r="O117" s="37">
        <v>15</v>
      </c>
      <c r="P117" s="106">
        <v>63840</v>
      </c>
      <c r="Q117" s="127">
        <v>84</v>
      </c>
      <c r="R117" s="50">
        <v>45209</v>
      </c>
      <c r="S117" s="154"/>
    </row>
    <row r="118" spans="1:19" ht="16.5" customHeight="1" x14ac:dyDescent="0.2">
      <c r="A118" s="148"/>
      <c r="B118" s="151"/>
      <c r="C118" s="171"/>
      <c r="D118" s="29">
        <v>91</v>
      </c>
      <c r="E118" s="18">
        <v>45209</v>
      </c>
      <c r="F118" s="49" t="s">
        <v>20</v>
      </c>
      <c r="G118" s="61">
        <v>7</v>
      </c>
      <c r="H118" s="37">
        <v>10</v>
      </c>
      <c r="I118" s="100">
        <v>36484.639999999999</v>
      </c>
      <c r="J118" s="30">
        <v>45209</v>
      </c>
      <c r="K118" s="46">
        <v>91</v>
      </c>
      <c r="L118" s="18">
        <v>45209</v>
      </c>
      <c r="M118" s="49" t="s">
        <v>20</v>
      </c>
      <c r="N118" s="61">
        <v>7</v>
      </c>
      <c r="O118" s="37">
        <v>10</v>
      </c>
      <c r="P118" s="106">
        <v>36484.639999999999</v>
      </c>
      <c r="Q118" s="127">
        <v>83</v>
      </c>
      <c r="R118" s="50">
        <v>45209</v>
      </c>
      <c r="S118" s="154"/>
    </row>
    <row r="119" spans="1:19" ht="16.5" customHeight="1" x14ac:dyDescent="0.2">
      <c r="A119" s="148"/>
      <c r="B119" s="151"/>
      <c r="C119" s="171"/>
      <c r="D119" s="29">
        <v>92</v>
      </c>
      <c r="E119" s="18">
        <v>45212</v>
      </c>
      <c r="F119" s="24" t="s">
        <v>21</v>
      </c>
      <c r="G119" s="61">
        <v>4</v>
      </c>
      <c r="H119" s="37">
        <v>15</v>
      </c>
      <c r="I119" s="100">
        <v>146879.75</v>
      </c>
      <c r="J119" s="81">
        <v>45266</v>
      </c>
      <c r="K119" s="80">
        <v>92</v>
      </c>
      <c r="L119" s="18">
        <v>45212</v>
      </c>
      <c r="M119" s="24" t="s">
        <v>21</v>
      </c>
      <c r="N119" s="61">
        <v>4</v>
      </c>
      <c r="O119" s="37">
        <v>15</v>
      </c>
      <c r="P119" s="105">
        <v>146879.75</v>
      </c>
      <c r="Q119" s="98">
        <v>118</v>
      </c>
      <c r="R119" s="50">
        <v>45266</v>
      </c>
      <c r="S119" s="154"/>
    </row>
    <row r="120" spans="1:19" ht="16.5" customHeight="1" x14ac:dyDescent="0.2">
      <c r="A120" s="148"/>
      <c r="B120" s="151"/>
      <c r="C120" s="171"/>
      <c r="D120" s="29">
        <v>93</v>
      </c>
      <c r="E120" s="18">
        <v>45212</v>
      </c>
      <c r="F120" s="49" t="s">
        <v>23</v>
      </c>
      <c r="G120" s="61">
        <v>2</v>
      </c>
      <c r="H120" s="37">
        <v>15</v>
      </c>
      <c r="I120" s="100">
        <v>179352.43</v>
      </c>
      <c r="J120" s="30"/>
      <c r="K120" s="46"/>
      <c r="L120" s="18"/>
      <c r="M120" s="24"/>
      <c r="N120" s="61"/>
      <c r="O120" s="37"/>
      <c r="P120" s="106"/>
      <c r="Q120" s="127"/>
      <c r="R120" s="144"/>
      <c r="S120" s="154"/>
    </row>
    <row r="121" spans="1:19" ht="16.5" customHeight="1" x14ac:dyDescent="0.2">
      <c r="A121" s="148"/>
      <c r="B121" s="151"/>
      <c r="C121" s="171"/>
      <c r="D121" s="29">
        <v>94</v>
      </c>
      <c r="E121" s="18">
        <v>45216</v>
      </c>
      <c r="F121" s="24" t="s">
        <v>21</v>
      </c>
      <c r="G121" s="15">
        <v>8</v>
      </c>
      <c r="H121" s="37">
        <v>15</v>
      </c>
      <c r="I121" s="100">
        <v>228061.45</v>
      </c>
      <c r="J121" s="30">
        <v>45266</v>
      </c>
      <c r="K121" s="46">
        <v>94</v>
      </c>
      <c r="L121" s="18">
        <v>45216</v>
      </c>
      <c r="M121" s="24" t="s">
        <v>21</v>
      </c>
      <c r="N121" s="15">
        <v>8</v>
      </c>
      <c r="O121" s="37">
        <v>15</v>
      </c>
      <c r="P121" s="106">
        <v>228061.45</v>
      </c>
      <c r="Q121" s="205">
        <v>119</v>
      </c>
      <c r="R121" s="33">
        <v>45266</v>
      </c>
      <c r="S121" s="154"/>
    </row>
    <row r="122" spans="1:19" ht="16.5" customHeight="1" x14ac:dyDescent="0.2">
      <c r="A122" s="148"/>
      <c r="B122" s="151"/>
      <c r="C122" s="171"/>
      <c r="D122" s="29">
        <v>95</v>
      </c>
      <c r="E122" s="18">
        <v>45216</v>
      </c>
      <c r="F122" s="49" t="s">
        <v>23</v>
      </c>
      <c r="G122" s="70">
        <v>1</v>
      </c>
      <c r="H122" s="37">
        <v>18</v>
      </c>
      <c r="I122" s="100">
        <v>91872.6</v>
      </c>
      <c r="J122" s="30"/>
      <c r="K122" s="46"/>
      <c r="L122" s="18"/>
      <c r="M122" s="24"/>
      <c r="N122" s="70"/>
      <c r="O122" s="37"/>
      <c r="P122" s="106"/>
      <c r="Q122" s="127"/>
      <c r="R122" s="144"/>
      <c r="S122" s="154"/>
    </row>
    <row r="123" spans="1:19" ht="16.5" customHeight="1" x14ac:dyDescent="0.2">
      <c r="A123" s="148"/>
      <c r="B123" s="151"/>
      <c r="C123" s="171"/>
      <c r="D123" s="29">
        <v>96</v>
      </c>
      <c r="E123" s="18">
        <v>45217</v>
      </c>
      <c r="F123" s="49" t="s">
        <v>23</v>
      </c>
      <c r="G123" s="61">
        <v>2</v>
      </c>
      <c r="H123" s="37">
        <v>15</v>
      </c>
      <c r="I123" s="100">
        <v>325479.5</v>
      </c>
      <c r="J123" s="31"/>
      <c r="K123" s="46"/>
      <c r="L123" s="18"/>
      <c r="M123" s="49"/>
      <c r="N123" s="115"/>
      <c r="O123" s="37"/>
      <c r="P123" s="106"/>
      <c r="Q123" s="98"/>
      <c r="R123" s="33"/>
      <c r="S123" s="154"/>
    </row>
    <row r="124" spans="1:19" ht="16.5" customHeight="1" thickBot="1" x14ac:dyDescent="0.25">
      <c r="A124" s="168"/>
      <c r="B124" s="161"/>
      <c r="C124" s="172"/>
      <c r="D124" s="113">
        <v>97</v>
      </c>
      <c r="E124" s="74">
        <v>45226</v>
      </c>
      <c r="F124" s="47" t="s">
        <v>20</v>
      </c>
      <c r="G124" s="54">
        <v>6</v>
      </c>
      <c r="H124" s="43">
        <v>2</v>
      </c>
      <c r="I124" s="102">
        <v>8512</v>
      </c>
      <c r="J124" s="133">
        <v>45247</v>
      </c>
      <c r="K124" s="83">
        <v>97</v>
      </c>
      <c r="L124" s="74">
        <v>45226</v>
      </c>
      <c r="M124" s="47" t="s">
        <v>20</v>
      </c>
      <c r="N124" s="54">
        <v>6</v>
      </c>
      <c r="O124" s="43">
        <v>2</v>
      </c>
      <c r="P124" s="108">
        <v>8512</v>
      </c>
      <c r="Q124" s="132">
        <v>105</v>
      </c>
      <c r="R124" s="45">
        <v>45247</v>
      </c>
      <c r="S124" s="162"/>
    </row>
    <row r="125" spans="1:19" ht="16.5" customHeight="1" x14ac:dyDescent="0.2">
      <c r="A125" s="147" t="s">
        <v>42</v>
      </c>
      <c r="B125" s="150">
        <v>6</v>
      </c>
      <c r="C125" s="169">
        <f>H125+H126+H127+H128+H129+H130</f>
        <v>85.5</v>
      </c>
      <c r="D125" s="56">
        <v>98</v>
      </c>
      <c r="E125" s="12">
        <v>45232</v>
      </c>
      <c r="F125" s="49" t="s">
        <v>21</v>
      </c>
      <c r="G125" s="61">
        <v>4</v>
      </c>
      <c r="H125" s="71">
        <v>7</v>
      </c>
      <c r="I125" s="116">
        <v>29792</v>
      </c>
      <c r="J125" s="203">
        <v>45268</v>
      </c>
      <c r="K125" s="204">
        <v>98</v>
      </c>
      <c r="L125" s="12">
        <v>45232</v>
      </c>
      <c r="M125" s="49" t="s">
        <v>21</v>
      </c>
      <c r="N125" s="61">
        <v>4</v>
      </c>
      <c r="O125" s="71">
        <v>7</v>
      </c>
      <c r="P125" s="104">
        <v>29792</v>
      </c>
      <c r="Q125" s="207">
        <v>122</v>
      </c>
      <c r="R125" s="141">
        <v>45268</v>
      </c>
      <c r="S125" s="153"/>
    </row>
    <row r="126" spans="1:19" ht="16.5" customHeight="1" x14ac:dyDescent="0.2">
      <c r="A126" s="148"/>
      <c r="B126" s="151"/>
      <c r="C126" s="170"/>
      <c r="D126" s="19">
        <v>99</v>
      </c>
      <c r="E126" s="12">
        <v>45239</v>
      </c>
      <c r="F126" s="49" t="s">
        <v>20</v>
      </c>
      <c r="G126" s="70">
        <v>18</v>
      </c>
      <c r="H126" s="20">
        <v>18</v>
      </c>
      <c r="I126" s="100">
        <v>91873.68</v>
      </c>
      <c r="J126" s="30">
        <v>45259</v>
      </c>
      <c r="K126" s="14">
        <v>99</v>
      </c>
      <c r="L126" s="12">
        <v>45239</v>
      </c>
      <c r="M126" s="49" t="s">
        <v>20</v>
      </c>
      <c r="N126" s="70">
        <v>18</v>
      </c>
      <c r="O126" s="20">
        <v>18</v>
      </c>
      <c r="P126" s="105">
        <v>91873.68</v>
      </c>
      <c r="Q126" s="98">
        <v>109</v>
      </c>
      <c r="R126" s="145">
        <v>45259</v>
      </c>
      <c r="S126" s="154"/>
    </row>
    <row r="127" spans="1:19" ht="16.5" customHeight="1" x14ac:dyDescent="0.2">
      <c r="A127" s="148"/>
      <c r="B127" s="151"/>
      <c r="C127" s="170"/>
      <c r="D127" s="29">
        <v>100</v>
      </c>
      <c r="E127" s="12">
        <v>45239</v>
      </c>
      <c r="F127" s="49" t="s">
        <v>20</v>
      </c>
      <c r="G127" s="61">
        <v>18</v>
      </c>
      <c r="H127" s="37">
        <v>18</v>
      </c>
      <c r="I127" s="101">
        <v>91873.68</v>
      </c>
      <c r="J127" s="30"/>
      <c r="K127" s="46"/>
      <c r="L127" s="18"/>
      <c r="M127" s="49"/>
      <c r="N127" s="61"/>
      <c r="O127" s="37"/>
      <c r="P127" s="106"/>
      <c r="Q127" s="98"/>
      <c r="R127" s="145"/>
      <c r="S127" s="154"/>
    </row>
    <row r="128" spans="1:19" ht="16.5" customHeight="1" x14ac:dyDescent="0.2">
      <c r="A128" s="148"/>
      <c r="B128" s="151"/>
      <c r="C128" s="170"/>
      <c r="D128" s="29">
        <v>101</v>
      </c>
      <c r="E128" s="18">
        <v>45251</v>
      </c>
      <c r="F128" s="49" t="s">
        <v>20</v>
      </c>
      <c r="G128" s="61">
        <v>7</v>
      </c>
      <c r="H128" s="37">
        <v>15</v>
      </c>
      <c r="I128" s="100">
        <v>65698.039999999994</v>
      </c>
      <c r="J128" s="30">
        <v>45286</v>
      </c>
      <c r="K128" s="46">
        <v>101</v>
      </c>
      <c r="L128" s="18">
        <v>45251</v>
      </c>
      <c r="M128" s="49" t="s">
        <v>20</v>
      </c>
      <c r="N128" s="61">
        <v>7</v>
      </c>
      <c r="O128" s="37">
        <v>15</v>
      </c>
      <c r="P128" s="106">
        <v>65698.039999999994</v>
      </c>
      <c r="Q128" s="39">
        <v>124</v>
      </c>
      <c r="R128" s="50">
        <v>45286</v>
      </c>
      <c r="S128" s="154"/>
    </row>
    <row r="129" spans="1:19" ht="16.5" customHeight="1" x14ac:dyDescent="0.2">
      <c r="A129" s="148"/>
      <c r="B129" s="151"/>
      <c r="C129" s="170"/>
      <c r="D129" s="29">
        <v>102</v>
      </c>
      <c r="E129" s="18">
        <v>45252</v>
      </c>
      <c r="F129" s="49" t="s">
        <v>23</v>
      </c>
      <c r="G129" s="61">
        <v>1</v>
      </c>
      <c r="H129" s="37">
        <v>22.5</v>
      </c>
      <c r="I129" s="100">
        <v>91872.6</v>
      </c>
      <c r="J129" s="30">
        <v>45257</v>
      </c>
      <c r="K129" s="46">
        <v>102</v>
      </c>
      <c r="L129" s="18">
        <v>45252</v>
      </c>
      <c r="M129" s="49" t="s">
        <v>23</v>
      </c>
      <c r="N129" s="61">
        <v>1</v>
      </c>
      <c r="O129" s="37">
        <v>22.5</v>
      </c>
      <c r="P129" s="106">
        <v>91872.6</v>
      </c>
      <c r="Q129" s="127">
        <v>106</v>
      </c>
      <c r="R129" s="50">
        <v>45257</v>
      </c>
      <c r="S129" s="154"/>
    </row>
    <row r="130" spans="1:19" ht="16.5" customHeight="1" thickBot="1" x14ac:dyDescent="0.25">
      <c r="A130" s="168"/>
      <c r="B130" s="161"/>
      <c r="C130" s="173"/>
      <c r="D130" s="67">
        <v>103</v>
      </c>
      <c r="E130" s="42">
        <v>45254</v>
      </c>
      <c r="F130" s="47" t="s">
        <v>21</v>
      </c>
      <c r="G130" s="54">
        <v>8</v>
      </c>
      <c r="H130" s="43">
        <v>5</v>
      </c>
      <c r="I130" s="102">
        <v>21280</v>
      </c>
      <c r="J130" s="41">
        <v>45259</v>
      </c>
      <c r="K130" s="68">
        <v>103</v>
      </c>
      <c r="L130" s="42">
        <v>45254</v>
      </c>
      <c r="M130" s="47" t="s">
        <v>21</v>
      </c>
      <c r="N130" s="54">
        <v>8</v>
      </c>
      <c r="O130" s="43">
        <v>5</v>
      </c>
      <c r="P130" s="108">
        <v>21280</v>
      </c>
      <c r="Q130" s="79">
        <v>107</v>
      </c>
      <c r="R130" s="146">
        <v>45259</v>
      </c>
      <c r="S130" s="162"/>
    </row>
    <row r="131" spans="1:19" ht="16.5" customHeight="1" x14ac:dyDescent="0.2">
      <c r="A131" s="147" t="s">
        <v>44</v>
      </c>
      <c r="B131" s="150">
        <v>5</v>
      </c>
      <c r="C131" s="169">
        <f>H131+H132+H133+H134+H135</f>
        <v>82.8</v>
      </c>
      <c r="D131" s="56">
        <v>104</v>
      </c>
      <c r="E131" s="12">
        <v>45285</v>
      </c>
      <c r="F131" s="49" t="s">
        <v>20</v>
      </c>
      <c r="G131" s="61">
        <v>18</v>
      </c>
      <c r="H131" s="71">
        <v>5</v>
      </c>
      <c r="I131" s="116">
        <v>21280</v>
      </c>
      <c r="J131" s="96"/>
      <c r="K131" s="46"/>
      <c r="L131" s="18"/>
      <c r="M131" s="94"/>
      <c r="N131" s="48"/>
      <c r="O131" s="73"/>
      <c r="P131" s="104"/>
      <c r="Q131" s="142"/>
      <c r="R131" s="143"/>
      <c r="S131" s="153"/>
    </row>
    <row r="132" spans="1:19" ht="16.5" customHeight="1" x14ac:dyDescent="0.2">
      <c r="A132" s="148"/>
      <c r="B132" s="151"/>
      <c r="C132" s="170"/>
      <c r="D132" s="19">
        <v>105</v>
      </c>
      <c r="E132" s="12">
        <v>45285</v>
      </c>
      <c r="F132" s="49" t="s">
        <v>20</v>
      </c>
      <c r="G132" s="70">
        <v>6</v>
      </c>
      <c r="H132" s="112">
        <v>2.8</v>
      </c>
      <c r="I132" s="100">
        <v>65698.039999999994</v>
      </c>
      <c r="J132" s="30"/>
      <c r="K132" s="14"/>
      <c r="L132" s="12"/>
      <c r="M132" s="49"/>
      <c r="N132" s="70"/>
      <c r="O132" s="20"/>
      <c r="P132" s="105"/>
      <c r="Q132" s="98"/>
      <c r="R132" s="145"/>
      <c r="S132" s="154"/>
    </row>
    <row r="133" spans="1:19" ht="16.5" customHeight="1" x14ac:dyDescent="0.2">
      <c r="A133" s="148"/>
      <c r="B133" s="151"/>
      <c r="C133" s="170"/>
      <c r="D133" s="29">
        <v>106</v>
      </c>
      <c r="E133" s="12">
        <v>45286</v>
      </c>
      <c r="F133" s="49" t="s">
        <v>29</v>
      </c>
      <c r="G133" s="61">
        <v>10</v>
      </c>
      <c r="H133" s="37">
        <v>50</v>
      </c>
      <c r="I133" s="101">
        <v>721831.09</v>
      </c>
      <c r="J133" s="30"/>
      <c r="K133" s="46"/>
      <c r="L133" s="18"/>
      <c r="M133" s="49"/>
      <c r="N133" s="61"/>
      <c r="O133" s="37"/>
      <c r="P133" s="106"/>
      <c r="Q133" s="98"/>
      <c r="R133" s="145"/>
      <c r="S133" s="154"/>
    </row>
    <row r="134" spans="1:19" ht="16.5" customHeight="1" x14ac:dyDescent="0.2">
      <c r="A134" s="148"/>
      <c r="B134" s="151"/>
      <c r="C134" s="170"/>
      <c r="D134" s="29">
        <v>107</v>
      </c>
      <c r="E134" s="18">
        <v>45287</v>
      </c>
      <c r="F134" s="49" t="s">
        <v>23</v>
      </c>
      <c r="G134" s="61">
        <v>2</v>
      </c>
      <c r="H134" s="37">
        <v>10</v>
      </c>
      <c r="I134" s="100">
        <v>65698.039999999994</v>
      </c>
      <c r="J134" s="30"/>
      <c r="K134" s="46"/>
      <c r="L134" s="18"/>
      <c r="M134" s="49"/>
      <c r="N134" s="61"/>
      <c r="O134" s="37"/>
      <c r="P134" s="106"/>
      <c r="Q134" s="127"/>
      <c r="R134" s="50"/>
      <c r="S134" s="154"/>
    </row>
    <row r="135" spans="1:19" ht="16.5" customHeight="1" thickBot="1" x14ac:dyDescent="0.25">
      <c r="A135" s="168"/>
      <c r="B135" s="161"/>
      <c r="C135" s="173"/>
      <c r="D135" s="67">
        <v>108</v>
      </c>
      <c r="E135" s="42">
        <v>45288</v>
      </c>
      <c r="F135" s="47" t="s">
        <v>20</v>
      </c>
      <c r="G135" s="54">
        <v>7</v>
      </c>
      <c r="H135" s="43">
        <v>15</v>
      </c>
      <c r="I135" s="102">
        <v>15960</v>
      </c>
      <c r="J135" s="41"/>
      <c r="K135" s="68"/>
      <c r="L135" s="42"/>
      <c r="M135" s="47"/>
      <c r="N135" s="54"/>
      <c r="O135" s="43"/>
      <c r="P135" s="108"/>
      <c r="Q135" s="79"/>
      <c r="R135" s="45"/>
      <c r="S135" s="202"/>
    </row>
    <row r="136" spans="1:19" x14ac:dyDescent="0.2">
      <c r="O136" s="137"/>
    </row>
    <row r="137" spans="1:19" x14ac:dyDescent="0.2">
      <c r="O137" s="139"/>
    </row>
    <row r="138" spans="1:19" x14ac:dyDescent="0.2">
      <c r="O138" s="138"/>
    </row>
  </sheetData>
  <mergeCells count="67">
    <mergeCell ref="A131:A135"/>
    <mergeCell ref="B131:B135"/>
    <mergeCell ref="C131:C135"/>
    <mergeCell ref="S131:S135"/>
    <mergeCell ref="A125:A130"/>
    <mergeCell ref="B125:B130"/>
    <mergeCell ref="C125:C130"/>
    <mergeCell ref="S125:S130"/>
    <mergeCell ref="A93:A113"/>
    <mergeCell ref="B93:B113"/>
    <mergeCell ref="C93:C113"/>
    <mergeCell ref="S93:S113"/>
    <mergeCell ref="S114:S124"/>
    <mergeCell ref="S82:S92"/>
    <mergeCell ref="S77:S81"/>
    <mergeCell ref="A77:A81"/>
    <mergeCell ref="B77:B81"/>
    <mergeCell ref="C77:C81"/>
    <mergeCell ref="S55:S76"/>
    <mergeCell ref="M4:N4"/>
    <mergeCell ref="C4:C5"/>
    <mergeCell ref="K4:K5"/>
    <mergeCell ref="E4:E5"/>
    <mergeCell ref="F4:G4"/>
    <mergeCell ref="D4:D5"/>
    <mergeCell ref="S32:S43"/>
    <mergeCell ref="C32:C43"/>
    <mergeCell ref="S6:S20"/>
    <mergeCell ref="S21:S26"/>
    <mergeCell ref="C21:C26"/>
    <mergeCell ref="A1:S1"/>
    <mergeCell ref="A3:A5"/>
    <mergeCell ref="B3:C3"/>
    <mergeCell ref="D3:I3"/>
    <mergeCell ref="K3:P3"/>
    <mergeCell ref="Q3:R3"/>
    <mergeCell ref="S3:S5"/>
    <mergeCell ref="B4:B5"/>
    <mergeCell ref="O4:O5"/>
    <mergeCell ref="Q4:Q5"/>
    <mergeCell ref="R4:R5"/>
    <mergeCell ref="H4:H5"/>
    <mergeCell ref="L4:L5"/>
    <mergeCell ref="B6:B20"/>
    <mergeCell ref="C6:C20"/>
    <mergeCell ref="A114:A124"/>
    <mergeCell ref="B114:B124"/>
    <mergeCell ref="C114:C124"/>
    <mergeCell ref="A55:A76"/>
    <mergeCell ref="B55:B76"/>
    <mergeCell ref="C55:C76"/>
    <mergeCell ref="A32:A43"/>
    <mergeCell ref="B32:B43"/>
    <mergeCell ref="A6:A20"/>
    <mergeCell ref="A82:A92"/>
    <mergeCell ref="B82:B92"/>
    <mergeCell ref="C82:C92"/>
    <mergeCell ref="A21:A26"/>
    <mergeCell ref="B21:B26"/>
    <mergeCell ref="A44:A54"/>
    <mergeCell ref="B44:B54"/>
    <mergeCell ref="C44:C54"/>
    <mergeCell ref="S44:S54"/>
    <mergeCell ref="A27:A31"/>
    <mergeCell ref="B27:B31"/>
    <mergeCell ref="C27:C31"/>
    <mergeCell ref="S27:S31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январь-декабрь 2023</vt:lpstr>
      <vt:lpstr>'январь-декабрь 2023'!Заголовки_для_печати</vt:lpstr>
    </vt:vector>
  </TitlesOfParts>
  <Company>ЗАО ТФ "Ватт"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Тех.прис</cp:lastModifiedBy>
  <cp:lastPrinted>2017-02-06T07:15:45Z</cp:lastPrinted>
  <dcterms:created xsi:type="dcterms:W3CDTF">2010-06-29T10:13:20Z</dcterms:created>
  <dcterms:modified xsi:type="dcterms:W3CDTF">2024-01-09T13:55:59Z</dcterms:modified>
</cp:coreProperties>
</file>